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504" activeTab="0"/>
  </bookViews>
  <sheets>
    <sheet name="Лист1" sheetId="1" r:id="rId1"/>
  </sheets>
  <definedNames>
    <definedName name="_GoBack" localSheetId="0">'Лист1'!$I$5</definedName>
    <definedName name="_xlnm.Print_Area" localSheetId="0">'Лист1'!$A$2:$AV$37</definedName>
  </definedNames>
  <calcPr fullCalcOnLoad="1"/>
</workbook>
</file>

<file path=xl/sharedStrings.xml><?xml version="1.0" encoding="utf-8"?>
<sst xmlns="http://schemas.openxmlformats.org/spreadsheetml/2006/main" count="92" uniqueCount="52">
  <si>
    <t>Удовлетворенность населения…</t>
  </si>
  <si>
    <t>Работой руководителей органов местного самоуправления  городских округов (муниципальных районов)</t>
  </si>
  <si>
    <t>Качеством автомобильных дорог в муниципальном образовании</t>
  </si>
  <si>
    <t>уровнем организации теплоснабжения</t>
  </si>
  <si>
    <t>уровнем организации водоснабжения</t>
  </si>
  <si>
    <t>Далматовский</t>
  </si>
  <si>
    <t>Сафакулевский</t>
  </si>
  <si>
    <t>Шадринский</t>
  </si>
  <si>
    <t>Варгашинский</t>
  </si>
  <si>
    <t>Катайский</t>
  </si>
  <si>
    <t>Притобольный</t>
  </si>
  <si>
    <t>Половинский</t>
  </si>
  <si>
    <t>Частоозерский</t>
  </si>
  <si>
    <t>Каргапольский</t>
  </si>
  <si>
    <t>Белозерский</t>
  </si>
  <si>
    <t>Альменевский</t>
  </si>
  <si>
    <t>Мишкинский</t>
  </si>
  <si>
    <t>Шатровский</t>
  </si>
  <si>
    <t>Шумихинский</t>
  </si>
  <si>
    <t>Лебяжьевский</t>
  </si>
  <si>
    <t>Щучанский</t>
  </si>
  <si>
    <t>Куртамышский</t>
  </si>
  <si>
    <t>Кетовский</t>
  </si>
  <si>
    <t>Мокроусовский</t>
  </si>
  <si>
    <t>Целинный</t>
  </si>
  <si>
    <t>Юргамышский</t>
  </si>
  <si>
    <t>Петуховский</t>
  </si>
  <si>
    <t>Макушинский</t>
  </si>
  <si>
    <t>г.Шадринск</t>
  </si>
  <si>
    <t>По области</t>
  </si>
  <si>
    <t>Жилищно-коммунальными услугами:</t>
  </si>
  <si>
    <t>Организацией транспортного обслуживания</t>
  </si>
  <si>
    <t>г.Курган</t>
  </si>
  <si>
    <t>Главы городского округа (муниципального района)</t>
  </si>
  <si>
    <t>Дин-ка</t>
  </si>
  <si>
    <t>‘13</t>
  </si>
  <si>
    <t>‘14</t>
  </si>
  <si>
    <t xml:space="preserve">Администрации </t>
  </si>
  <si>
    <t>Интегрированный показатель</t>
  </si>
  <si>
    <t>МО</t>
  </si>
  <si>
    <t>Звериноголов.</t>
  </si>
  <si>
    <r>
      <t xml:space="preserve">Количество человек, принявших участие в опросе в </t>
    </r>
    <r>
      <rPr>
        <b/>
        <sz val="13"/>
        <color indexed="8"/>
        <rFont val="Arial"/>
        <family val="2"/>
      </rPr>
      <t xml:space="preserve">2013 </t>
    </r>
    <r>
      <rPr>
        <sz val="13"/>
        <color indexed="8"/>
        <rFont val="Arial"/>
        <family val="2"/>
      </rPr>
      <t>г.</t>
    </r>
  </si>
  <si>
    <r>
      <t xml:space="preserve">Количество человек, принявших участие в опросе в </t>
    </r>
    <r>
      <rPr>
        <b/>
        <sz val="13"/>
        <color indexed="8"/>
        <rFont val="Arial"/>
        <family val="2"/>
      </rPr>
      <t xml:space="preserve">2014 </t>
    </r>
    <r>
      <rPr>
        <sz val="13"/>
        <color indexed="8"/>
        <rFont val="Arial"/>
        <family val="2"/>
      </rPr>
      <t>г.</t>
    </r>
  </si>
  <si>
    <r>
      <t xml:space="preserve">Председателя </t>
    </r>
    <r>
      <rPr>
        <sz val="13"/>
        <rFont val="Arial"/>
        <family val="2"/>
      </rPr>
      <t xml:space="preserve">(районной, городской) </t>
    </r>
    <r>
      <rPr>
        <sz val="13"/>
        <color indexed="8"/>
        <rFont val="Arial"/>
        <family val="2"/>
      </rPr>
      <t xml:space="preserve">думы </t>
    </r>
  </si>
  <si>
    <t xml:space="preserve">*Значение показателя 37 расчитано как среднее арифметическое всех критериев, установленных Указом Президента РФ от 14.10.2012г. №1384 и постановлением Правительства РФ от 17 декабря 2012 г. № 1317 </t>
  </si>
  <si>
    <r>
      <t xml:space="preserve">Количество человек, принявших участие в опросе в </t>
    </r>
    <r>
      <rPr>
        <b/>
        <sz val="13"/>
        <color indexed="8"/>
        <rFont val="Arial"/>
        <family val="2"/>
      </rPr>
      <t>2015</t>
    </r>
    <r>
      <rPr>
        <sz val="13"/>
        <color indexed="8"/>
        <rFont val="Arial"/>
        <family val="2"/>
      </rPr>
      <t xml:space="preserve"> г.</t>
    </r>
  </si>
  <si>
    <t>‘15</t>
  </si>
  <si>
    <t>уровнем организации электроснабжения</t>
  </si>
  <si>
    <t>уровнем организации газоснабжения</t>
  </si>
  <si>
    <r>
      <t xml:space="preserve">Социологические показатели оценки эффективности деятельности органов местного самоуправления Курганской области за 2015 г., </t>
    </r>
    <r>
      <rPr>
        <b/>
        <u val="single"/>
        <sz val="14"/>
        <color indexed="8"/>
        <rFont val="Arial"/>
        <family val="2"/>
      </rPr>
      <t>по итогам Интернет-опроса</t>
    </r>
    <r>
      <rPr>
        <b/>
        <sz val="14"/>
        <color indexed="8"/>
        <rFont val="Arial"/>
        <family val="2"/>
      </rPr>
      <t xml:space="preserve"> в соответствии с критериями оценки населением эффективности деятельности органов местного самоуправления городских округов и муниципальных районов, установленных Указом Президента РФ от 14.10.2012г. №1384 и постановлением Правительства РФ от 17 декабря 2012 г. № 1317, в %      </t>
    </r>
  </si>
  <si>
    <t>(в опросе приняло участие 4581 человек)</t>
  </si>
  <si>
    <t>Показатель 37 «Удовлетворенность населения деятельностью органов местного самоуправления городского округа (муниципального района) Курганской области» *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</si>
</sst>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3"/>
      <color indexed="8"/>
      <name val="Arial"/>
      <family val="2"/>
    </font>
    <font>
      <sz val="13"/>
      <name val="Arial"/>
      <family val="2"/>
    </font>
    <font>
      <sz val="13"/>
      <name val="Arial Cyr"/>
      <family val="0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 Cyr"/>
      <family val="0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52" fillId="0" borderId="12" xfId="0" applyFont="1" applyFill="1" applyBorder="1" applyAlignment="1">
      <alignment horizontal="center" vertical="center" wrapText="1"/>
    </xf>
    <xf numFmtId="168" fontId="10" fillId="33" borderId="12" xfId="0" applyNumberFormat="1" applyFont="1" applyFill="1" applyBorder="1" applyAlignment="1">
      <alignment horizontal="center" vertical="center" wrapText="1"/>
    </xf>
    <xf numFmtId="168" fontId="11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8" fontId="12" fillId="33" borderId="13" xfId="0" applyNumberFormat="1" applyFont="1" applyFill="1" applyBorder="1" applyAlignment="1">
      <alignment horizontal="center" vertical="center" wrapText="1"/>
    </xf>
    <xf numFmtId="168" fontId="13" fillId="0" borderId="15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68" fontId="13" fillId="0" borderId="13" xfId="0" applyNumberFormat="1" applyFont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68" fontId="13" fillId="34" borderId="13" xfId="0" applyNumberFormat="1" applyFont="1" applyFill="1" applyBorder="1" applyAlignment="1">
      <alignment horizontal="center" vertical="center"/>
    </xf>
    <xf numFmtId="168" fontId="13" fillId="0" borderId="13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68" fontId="9" fillId="34" borderId="12" xfId="0" applyNumberFormat="1" applyFont="1" applyFill="1" applyBorder="1" applyAlignment="1">
      <alignment horizontal="center" vertical="center" wrapText="1"/>
    </xf>
    <xf numFmtId="168" fontId="9" fillId="0" borderId="19" xfId="0" applyNumberFormat="1" applyFont="1" applyFill="1" applyBorder="1" applyAlignment="1">
      <alignment horizontal="center" vertical="center" wrapText="1"/>
    </xf>
    <xf numFmtId="168" fontId="9" fillId="0" borderId="18" xfId="0" applyNumberFormat="1" applyFont="1" applyBorder="1" applyAlignment="1">
      <alignment horizontal="center" vertical="center"/>
    </xf>
    <xf numFmtId="168" fontId="9" fillId="0" borderId="12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Border="1" applyAlignment="1">
      <alignment horizontal="center" vertical="center"/>
    </xf>
    <xf numFmtId="168" fontId="9" fillId="0" borderId="12" xfId="0" applyNumberFormat="1" applyFont="1" applyBorder="1" applyAlignment="1">
      <alignment horizontal="center" vertical="center" wrapText="1"/>
    </xf>
    <xf numFmtId="168" fontId="9" fillId="35" borderId="12" xfId="0" applyNumberFormat="1" applyFont="1" applyFill="1" applyBorder="1" applyAlignment="1">
      <alignment horizontal="center" vertical="center"/>
    </xf>
    <xf numFmtId="168" fontId="9" fillId="0" borderId="12" xfId="0" applyNumberFormat="1" applyFont="1" applyFill="1" applyBorder="1" applyAlignment="1">
      <alignment horizontal="center" vertical="center"/>
    </xf>
    <xf numFmtId="168" fontId="9" fillId="0" borderId="19" xfId="0" applyNumberFormat="1" applyFont="1" applyBorder="1" applyAlignment="1">
      <alignment horizontal="center" vertical="center"/>
    </xf>
    <xf numFmtId="168" fontId="9" fillId="0" borderId="18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 wrapText="1"/>
    </xf>
    <xf numFmtId="168" fontId="9" fillId="34" borderId="20" xfId="0" applyNumberFormat="1" applyFont="1" applyFill="1" applyBorder="1" applyAlignment="1">
      <alignment horizontal="center" vertical="center" wrapText="1"/>
    </xf>
    <xf numFmtId="168" fontId="13" fillId="34" borderId="21" xfId="0" applyNumberFormat="1" applyFont="1" applyFill="1" applyBorder="1" applyAlignment="1">
      <alignment horizontal="center" vertical="center" wrapText="1"/>
    </xf>
    <xf numFmtId="168" fontId="9" fillId="35" borderId="20" xfId="0" applyNumberFormat="1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168" fontId="13" fillId="0" borderId="13" xfId="0" applyNumberFormat="1" applyFont="1" applyFill="1" applyBorder="1" applyAlignment="1">
      <alignment horizontal="center" vertical="center" wrapText="1"/>
    </xf>
    <xf numFmtId="168" fontId="13" fillId="0" borderId="13" xfId="0" applyNumberFormat="1" applyFont="1" applyBorder="1" applyAlignment="1">
      <alignment horizontal="center" vertical="center" wrapText="1"/>
    </xf>
    <xf numFmtId="168" fontId="14" fillId="0" borderId="13" xfId="0" applyNumberFormat="1" applyFont="1" applyBorder="1" applyAlignment="1">
      <alignment horizontal="center" vertical="center"/>
    </xf>
    <xf numFmtId="168" fontId="1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" fillId="36" borderId="22" xfId="0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0" fontId="11" fillId="36" borderId="24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6" borderId="20" xfId="0" applyFont="1" applyFill="1" applyBorder="1" applyAlignment="1">
      <alignment horizontal="center" vertical="center"/>
    </xf>
    <xf numFmtId="0" fontId="11" fillId="36" borderId="19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25" xfId="0" applyFont="1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37"/>
  <sheetViews>
    <sheetView tabSelected="1" view="pageBreakPreview" zoomScale="75" zoomScaleSheetLayoutView="75" zoomScalePageLayoutView="0" workbookViewId="0" topLeftCell="A4">
      <selection activeCell="T35" sqref="T35"/>
    </sheetView>
  </sheetViews>
  <sheetFormatPr defaultColWidth="9.00390625" defaultRowHeight="12.75"/>
  <cols>
    <col min="1" max="1" width="19.50390625" style="0" customWidth="1"/>
    <col min="2" max="2" width="7.375" style="0" customWidth="1"/>
    <col min="3" max="4" width="7.125" style="0" customWidth="1"/>
    <col min="5" max="5" width="6.50390625" style="0" customWidth="1"/>
    <col min="6" max="7" width="7.125" style="0" customWidth="1"/>
    <col min="8" max="8" width="7.00390625" style="0" customWidth="1"/>
    <col min="9" max="11" width="6.625" style="0" customWidth="1"/>
    <col min="12" max="12" width="7.125" style="0" customWidth="1"/>
    <col min="13" max="15" width="6.875" style="0" customWidth="1"/>
    <col min="16" max="16" width="7.625" style="0" customWidth="1"/>
    <col min="17" max="17" width="7.375" style="0" customWidth="1"/>
    <col min="18" max="19" width="7.00390625" style="0" customWidth="1"/>
    <col min="20" max="21" width="6.625" style="0" customWidth="1"/>
    <col min="22" max="23" width="7.375" style="0" customWidth="1"/>
    <col min="24" max="24" width="7.00390625" style="0" customWidth="1"/>
    <col min="25" max="25" width="6.00390625" style="0" customWidth="1"/>
    <col min="26" max="27" width="5.625" style="0" customWidth="1"/>
    <col min="28" max="28" width="7.50390625" style="0" customWidth="1"/>
    <col min="29" max="29" width="6.50390625" style="0" customWidth="1"/>
    <col min="30" max="31" width="6.625" style="0" customWidth="1"/>
    <col min="32" max="32" width="7.50390625" style="0" customWidth="1"/>
    <col min="33" max="33" width="6.50390625" style="0" customWidth="1"/>
    <col min="34" max="35" width="6.00390625" style="0" customWidth="1"/>
    <col min="36" max="36" width="7.625" style="0" customWidth="1"/>
    <col min="37" max="37" width="7.00390625" style="0" customWidth="1"/>
    <col min="38" max="39" width="6.125" style="0" customWidth="1"/>
    <col min="40" max="41" width="6.625" style="0" customWidth="1"/>
    <col min="42" max="43" width="6.50390625" style="0" customWidth="1"/>
    <col min="44" max="44" width="7.875" style="0" customWidth="1"/>
    <col min="45" max="45" width="6.375" style="0" customWidth="1"/>
    <col min="46" max="46" width="6.625" style="0" customWidth="1"/>
    <col min="47" max="47" width="7.875" style="0" customWidth="1"/>
    <col min="48" max="48" width="8.375" style="0" customWidth="1"/>
  </cols>
  <sheetData>
    <row r="1" ht="5.25" customHeight="1"/>
    <row r="2" spans="1:49" ht="65.25" customHeight="1">
      <c r="A2" s="77" t="s">
        <v>49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1"/>
    </row>
    <row r="3" spans="1:49" s="6" customFormat="1" ht="21.75" customHeight="1" thickBot="1">
      <c r="A3" s="78" t="s">
        <v>50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5"/>
    </row>
    <row r="4" spans="1:49" ht="13.5" customHeight="1" thickTop="1">
      <c r="A4" s="79" t="s">
        <v>39</v>
      </c>
      <c r="B4" s="70" t="s">
        <v>41</v>
      </c>
      <c r="C4" s="89" t="s">
        <v>42</v>
      </c>
      <c r="D4" s="74" t="s">
        <v>45</v>
      </c>
      <c r="E4" s="64" t="s">
        <v>51</v>
      </c>
      <c r="F4" s="64"/>
      <c r="G4" s="65"/>
      <c r="H4" s="66"/>
      <c r="I4" s="83" t="s">
        <v>0</v>
      </c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5"/>
      <c r="AV4" s="86"/>
      <c r="AW4" s="1"/>
    </row>
    <row r="5" spans="1:49" ht="27.75" customHeight="1">
      <c r="A5" s="80"/>
      <c r="B5" s="71"/>
      <c r="C5" s="90"/>
      <c r="D5" s="75"/>
      <c r="E5" s="67"/>
      <c r="F5" s="67"/>
      <c r="G5" s="68"/>
      <c r="H5" s="69"/>
      <c r="I5" s="82" t="s">
        <v>1</v>
      </c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5" t="s">
        <v>31</v>
      </c>
      <c r="V5" s="56"/>
      <c r="W5" s="56"/>
      <c r="X5" s="56"/>
      <c r="Y5" s="56" t="s">
        <v>2</v>
      </c>
      <c r="Z5" s="56"/>
      <c r="AA5" s="56"/>
      <c r="AB5" s="56"/>
      <c r="AC5" s="60" t="s">
        <v>30</v>
      </c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2"/>
      <c r="AV5" s="63"/>
      <c r="AW5" s="54"/>
    </row>
    <row r="6" spans="1:49" ht="24" customHeight="1">
      <c r="A6" s="80"/>
      <c r="B6" s="71"/>
      <c r="C6" s="90"/>
      <c r="D6" s="75"/>
      <c r="E6" s="67"/>
      <c r="F6" s="67"/>
      <c r="G6" s="68"/>
      <c r="H6" s="69"/>
      <c r="I6" s="59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2"/>
      <c r="AV6" s="63"/>
      <c r="AW6" s="54"/>
    </row>
    <row r="7" spans="1:49" ht="148.5" customHeight="1">
      <c r="A7" s="80"/>
      <c r="B7" s="71"/>
      <c r="C7" s="90"/>
      <c r="D7" s="75"/>
      <c r="E7" s="67"/>
      <c r="F7" s="67"/>
      <c r="G7" s="68"/>
      <c r="H7" s="69"/>
      <c r="I7" s="59" t="s">
        <v>33</v>
      </c>
      <c r="J7" s="56"/>
      <c r="K7" s="56"/>
      <c r="L7" s="56"/>
      <c r="M7" s="55" t="s">
        <v>37</v>
      </c>
      <c r="N7" s="55"/>
      <c r="O7" s="55"/>
      <c r="P7" s="55"/>
      <c r="Q7" s="55" t="s">
        <v>43</v>
      </c>
      <c r="R7" s="55"/>
      <c r="S7" s="55"/>
      <c r="T7" s="56"/>
      <c r="U7" s="56"/>
      <c r="V7" s="56"/>
      <c r="W7" s="56"/>
      <c r="X7" s="56"/>
      <c r="Y7" s="56"/>
      <c r="Z7" s="56"/>
      <c r="AA7" s="56"/>
      <c r="AB7" s="56"/>
      <c r="AC7" s="87" t="s">
        <v>38</v>
      </c>
      <c r="AD7" s="88"/>
      <c r="AE7" s="88"/>
      <c r="AF7" s="88"/>
      <c r="AG7" s="56" t="s">
        <v>3</v>
      </c>
      <c r="AH7" s="56"/>
      <c r="AI7" s="56"/>
      <c r="AJ7" s="56"/>
      <c r="AK7" s="56" t="s">
        <v>4</v>
      </c>
      <c r="AL7" s="56"/>
      <c r="AM7" s="56"/>
      <c r="AN7" s="56"/>
      <c r="AO7" s="55" t="s">
        <v>47</v>
      </c>
      <c r="AP7" s="55"/>
      <c r="AQ7" s="55"/>
      <c r="AR7" s="55"/>
      <c r="AS7" s="55" t="s">
        <v>48</v>
      </c>
      <c r="AT7" s="56"/>
      <c r="AU7" s="57"/>
      <c r="AV7" s="58"/>
      <c r="AW7" s="1"/>
    </row>
    <row r="8" spans="1:49" ht="45" customHeight="1">
      <c r="A8" s="81"/>
      <c r="B8" s="71"/>
      <c r="C8" s="90"/>
      <c r="D8" s="76"/>
      <c r="E8" s="27" t="s">
        <v>35</v>
      </c>
      <c r="F8" s="48" t="s">
        <v>36</v>
      </c>
      <c r="G8" s="43" t="s">
        <v>46</v>
      </c>
      <c r="H8" s="28" t="s">
        <v>34</v>
      </c>
      <c r="I8" s="29" t="s">
        <v>35</v>
      </c>
      <c r="J8" s="48" t="s">
        <v>36</v>
      </c>
      <c r="K8" s="30" t="s">
        <v>46</v>
      </c>
      <c r="L8" s="31" t="s">
        <v>34</v>
      </c>
      <c r="M8" s="27" t="s">
        <v>35</v>
      </c>
      <c r="N8" s="48" t="s">
        <v>36</v>
      </c>
      <c r="O8" s="30" t="s">
        <v>46</v>
      </c>
      <c r="P8" s="31" t="s">
        <v>34</v>
      </c>
      <c r="Q8" s="27" t="s">
        <v>35</v>
      </c>
      <c r="R8" s="48" t="s">
        <v>36</v>
      </c>
      <c r="S8" s="30" t="s">
        <v>46</v>
      </c>
      <c r="T8" s="31" t="s">
        <v>34</v>
      </c>
      <c r="U8" s="27" t="s">
        <v>35</v>
      </c>
      <c r="V8" s="48" t="s">
        <v>36</v>
      </c>
      <c r="W8" s="43" t="s">
        <v>46</v>
      </c>
      <c r="X8" s="31" t="s">
        <v>34</v>
      </c>
      <c r="Y8" s="27" t="s">
        <v>35</v>
      </c>
      <c r="Z8" s="48" t="s">
        <v>36</v>
      </c>
      <c r="AA8" s="43" t="s">
        <v>46</v>
      </c>
      <c r="AB8" s="31" t="s">
        <v>34</v>
      </c>
      <c r="AC8" s="27" t="s">
        <v>35</v>
      </c>
      <c r="AD8" s="48" t="s">
        <v>36</v>
      </c>
      <c r="AE8" s="43" t="s">
        <v>46</v>
      </c>
      <c r="AF8" s="31" t="s">
        <v>34</v>
      </c>
      <c r="AG8" s="27" t="s">
        <v>35</v>
      </c>
      <c r="AH8" s="48" t="s">
        <v>36</v>
      </c>
      <c r="AI8" s="43" t="s">
        <v>46</v>
      </c>
      <c r="AJ8" s="31" t="s">
        <v>34</v>
      </c>
      <c r="AK8" s="27" t="s">
        <v>35</v>
      </c>
      <c r="AL8" s="48" t="s">
        <v>36</v>
      </c>
      <c r="AM8" s="43" t="s">
        <v>46</v>
      </c>
      <c r="AN8" s="31" t="s">
        <v>34</v>
      </c>
      <c r="AO8" s="27" t="s">
        <v>35</v>
      </c>
      <c r="AP8" s="48" t="s">
        <v>36</v>
      </c>
      <c r="AQ8" s="43" t="s">
        <v>46</v>
      </c>
      <c r="AR8" s="31" t="s">
        <v>34</v>
      </c>
      <c r="AS8" s="27" t="s">
        <v>35</v>
      </c>
      <c r="AT8" s="48" t="s">
        <v>36</v>
      </c>
      <c r="AU8" s="43" t="s">
        <v>46</v>
      </c>
      <c r="AV8" s="28" t="s">
        <v>34</v>
      </c>
      <c r="AW8" s="1"/>
    </row>
    <row r="9" spans="1:49" ht="18.75" customHeight="1">
      <c r="A9" s="23" t="s">
        <v>15</v>
      </c>
      <c r="B9" s="8">
        <v>191</v>
      </c>
      <c r="C9" s="25">
        <v>127</v>
      </c>
      <c r="D9" s="25">
        <v>136</v>
      </c>
      <c r="E9" s="9">
        <v>59</v>
      </c>
      <c r="F9" s="35">
        <v>66.40912629744071</v>
      </c>
      <c r="G9" s="44">
        <f>SUM(K9,O9,S9,W9,AA9,AE9)/6</f>
        <v>60.66515536933821</v>
      </c>
      <c r="H9" s="33">
        <f>G9-F9</f>
        <v>-5.743970928102499</v>
      </c>
      <c r="I9" s="34">
        <v>62.8</v>
      </c>
      <c r="J9" s="35">
        <v>76.4</v>
      </c>
      <c r="K9" s="32">
        <v>65.4</v>
      </c>
      <c r="L9" s="35">
        <f>K9-J9</f>
        <v>-11</v>
      </c>
      <c r="M9" s="36">
        <v>60.7</v>
      </c>
      <c r="N9" s="35">
        <v>73.2</v>
      </c>
      <c r="O9" s="32">
        <v>71.3</v>
      </c>
      <c r="P9" s="37">
        <f>O9-N9</f>
        <v>-1.9000000000000057</v>
      </c>
      <c r="Q9" s="36">
        <v>74.9</v>
      </c>
      <c r="R9" s="35">
        <v>72.89719626168224</v>
      </c>
      <c r="S9" s="32">
        <v>64.54545454545455</v>
      </c>
      <c r="T9" s="35">
        <f>S9-R9</f>
        <v>-8.351741716227693</v>
      </c>
      <c r="U9" s="36">
        <v>43.5</v>
      </c>
      <c r="V9" s="35">
        <v>57.758620689655174</v>
      </c>
      <c r="W9" s="32">
        <v>57.85123966942149</v>
      </c>
      <c r="X9" s="36">
        <f>W9-V9</f>
        <v>0.09261897976631417</v>
      </c>
      <c r="Y9" s="36">
        <v>41.4</v>
      </c>
      <c r="Z9" s="39">
        <v>41.8</v>
      </c>
      <c r="AA9" s="38">
        <v>27.9</v>
      </c>
      <c r="AB9" s="10">
        <f>AA9-Z9</f>
        <v>-13.899999999999999</v>
      </c>
      <c r="AC9" s="36">
        <v>71</v>
      </c>
      <c r="AD9" s="39">
        <v>76.39894083330677</v>
      </c>
      <c r="AE9" s="38">
        <f>SUM(AI9,AM9,AQ9,AU9)/4</f>
        <v>76.99423800115325</v>
      </c>
      <c r="AF9" s="36">
        <f>AE9-AD9</f>
        <v>0.595297167846482</v>
      </c>
      <c r="AG9" s="36">
        <v>81.2</v>
      </c>
      <c r="AH9" s="39">
        <v>84</v>
      </c>
      <c r="AI9" s="38">
        <v>75.26881720430107</v>
      </c>
      <c r="AJ9" s="39">
        <f>AI9-AH9</f>
        <v>-8.731182795698928</v>
      </c>
      <c r="AK9" s="39">
        <v>50.3</v>
      </c>
      <c r="AL9" s="39">
        <v>52.88461538461539</v>
      </c>
      <c r="AM9" s="38">
        <v>70.10309278350516</v>
      </c>
      <c r="AN9" s="39">
        <f>AM9-AL9</f>
        <v>17.218477398889775</v>
      </c>
      <c r="AO9" s="26">
        <v>91.1</v>
      </c>
      <c r="AP9" s="39">
        <v>89.76377952755905</v>
      </c>
      <c r="AQ9" s="38">
        <v>91.17647058823529</v>
      </c>
      <c r="AR9" s="36">
        <f>AQ9-AP9</f>
        <v>1.412691060676238</v>
      </c>
      <c r="AS9" s="26">
        <v>61.3</v>
      </c>
      <c r="AT9" s="39">
        <v>78.94736842105263</v>
      </c>
      <c r="AU9" s="46">
        <v>71.42857142857143</v>
      </c>
      <c r="AV9" s="40">
        <f>AU9-AT9</f>
        <v>-7.5187969924811995</v>
      </c>
      <c r="AW9" s="1"/>
    </row>
    <row r="10" spans="1:49" ht="18.75" customHeight="1">
      <c r="A10" s="23" t="s">
        <v>14</v>
      </c>
      <c r="B10" s="8">
        <v>100</v>
      </c>
      <c r="C10" s="25">
        <v>335</v>
      </c>
      <c r="D10" s="25">
        <v>109</v>
      </c>
      <c r="E10" s="9">
        <v>59.1</v>
      </c>
      <c r="F10" s="35">
        <v>56.170639236608984</v>
      </c>
      <c r="G10" s="44">
        <f aca="true" t="shared" si="0" ref="G10:G35">SUM(K10,O10,S10,W10,AA10,AE10)/6</f>
        <v>68.03022790693852</v>
      </c>
      <c r="H10" s="33">
        <f aca="true" t="shared" si="1" ref="H10:H34">G10-F10</f>
        <v>11.859588670329536</v>
      </c>
      <c r="I10" s="34">
        <v>70</v>
      </c>
      <c r="J10" s="35">
        <v>59.4</v>
      </c>
      <c r="K10" s="32">
        <v>77.9</v>
      </c>
      <c r="L10" s="35">
        <f aca="true" t="shared" si="2" ref="L10:L35">K10-J10</f>
        <v>18.500000000000007</v>
      </c>
      <c r="M10" s="36">
        <v>65</v>
      </c>
      <c r="N10" s="35">
        <v>63.3</v>
      </c>
      <c r="O10" s="32">
        <v>79.8</v>
      </c>
      <c r="P10" s="37">
        <f aca="true" t="shared" si="3" ref="P10:P35">O10-N10</f>
        <v>16.5</v>
      </c>
      <c r="Q10" s="36">
        <v>48</v>
      </c>
      <c r="R10" s="35">
        <v>55.18518518518518</v>
      </c>
      <c r="S10" s="32">
        <v>70.52631578947368</v>
      </c>
      <c r="T10" s="35">
        <f aca="true" t="shared" si="4" ref="T10:T35">S10-R10</f>
        <v>15.341130604288502</v>
      </c>
      <c r="U10" s="36">
        <v>53</v>
      </c>
      <c r="V10" s="35">
        <v>53.46153846153846</v>
      </c>
      <c r="W10" s="32">
        <v>65.95744680851064</v>
      </c>
      <c r="X10" s="36">
        <f aca="true" t="shared" si="5" ref="X10:X35">W10-V10</f>
        <v>12.495908346972179</v>
      </c>
      <c r="Y10" s="36">
        <v>41</v>
      </c>
      <c r="Z10" s="39">
        <v>32.9</v>
      </c>
      <c r="AA10" s="38">
        <v>34.9</v>
      </c>
      <c r="AB10" s="10">
        <f aca="true" t="shared" si="6" ref="AB10:AB35">AA10-Z10</f>
        <v>2</v>
      </c>
      <c r="AC10" s="36">
        <v>77.8</v>
      </c>
      <c r="AD10" s="39">
        <v>72.77711177293025</v>
      </c>
      <c r="AE10" s="38">
        <f aca="true" t="shared" si="7" ref="AE10:AE35">SUM(AI10,AM10,AQ10,AU10)/4</f>
        <v>79.09760484364674</v>
      </c>
      <c r="AF10" s="36">
        <f aca="true" t="shared" si="8" ref="AF10:AF35">AE10-AD10</f>
        <v>6.320493070716481</v>
      </c>
      <c r="AG10" s="36">
        <v>73.6</v>
      </c>
      <c r="AH10" s="39">
        <v>61.224489795918366</v>
      </c>
      <c r="AI10" s="38">
        <v>74.68354430379746</v>
      </c>
      <c r="AJ10" s="39">
        <f aca="true" t="shared" si="9" ref="AJ10:AJ35">AI10-AH10</f>
        <v>13.459054507879095</v>
      </c>
      <c r="AK10" s="39">
        <v>61</v>
      </c>
      <c r="AL10" s="39">
        <v>61.142857142857146</v>
      </c>
      <c r="AM10" s="38">
        <v>60.49382716049383</v>
      </c>
      <c r="AN10" s="39">
        <f aca="true" t="shared" si="10" ref="AN10:AN35">AM10-AL10</f>
        <v>-0.6490299823633165</v>
      </c>
      <c r="AO10" s="36">
        <v>84</v>
      </c>
      <c r="AP10" s="39">
        <v>83.58208955223881</v>
      </c>
      <c r="AQ10" s="38">
        <v>88.9908256880734</v>
      </c>
      <c r="AR10" s="36">
        <f aca="true" t="shared" si="11" ref="AR10:AR34">AQ10-AP10</f>
        <v>5.408736135834587</v>
      </c>
      <c r="AS10" s="26">
        <v>92.5</v>
      </c>
      <c r="AT10" s="39">
        <v>85.15901060070671</v>
      </c>
      <c r="AU10" s="46">
        <v>92.22222222222223</v>
      </c>
      <c r="AV10" s="40">
        <f aca="true" t="shared" si="12" ref="AV10:AV34">AU10-AT10</f>
        <v>7.063211621515521</v>
      </c>
      <c r="AW10" s="1"/>
    </row>
    <row r="11" spans="1:49" ht="20.25" customHeight="1">
      <c r="A11" s="23" t="s">
        <v>8</v>
      </c>
      <c r="B11" s="8">
        <v>125</v>
      </c>
      <c r="C11" s="25">
        <v>159</v>
      </c>
      <c r="D11" s="25">
        <v>124</v>
      </c>
      <c r="E11" s="9">
        <v>70.6</v>
      </c>
      <c r="F11" s="35">
        <v>81.27134677913988</v>
      </c>
      <c r="G11" s="44">
        <f t="shared" si="0"/>
        <v>84.29683288137447</v>
      </c>
      <c r="H11" s="33">
        <f t="shared" si="1"/>
        <v>3.025486102234595</v>
      </c>
      <c r="I11" s="34">
        <v>73.6</v>
      </c>
      <c r="J11" s="35">
        <v>81.7</v>
      </c>
      <c r="K11" s="32">
        <v>86.3</v>
      </c>
      <c r="L11" s="35">
        <f t="shared" si="2"/>
        <v>4.599999999999994</v>
      </c>
      <c r="M11" s="36">
        <v>74.4</v>
      </c>
      <c r="N11" s="35">
        <v>82.4</v>
      </c>
      <c r="O11" s="32">
        <v>84.7</v>
      </c>
      <c r="P11" s="37">
        <f t="shared" si="3"/>
        <v>2.299999999999997</v>
      </c>
      <c r="Q11" s="36">
        <v>70.4</v>
      </c>
      <c r="R11" s="35">
        <v>81.8840579710145</v>
      </c>
      <c r="S11" s="32">
        <v>85.08771929824562</v>
      </c>
      <c r="T11" s="35">
        <f t="shared" si="4"/>
        <v>3.203661327231117</v>
      </c>
      <c r="U11" s="36">
        <v>72.8</v>
      </c>
      <c r="V11" s="35">
        <v>87.94326241134752</v>
      </c>
      <c r="W11" s="32">
        <v>88.13559322033899</v>
      </c>
      <c r="X11" s="36">
        <f t="shared" si="5"/>
        <v>0.19233080899147126</v>
      </c>
      <c r="Y11" s="36">
        <v>53.6</v>
      </c>
      <c r="Z11" s="39">
        <v>66.7</v>
      </c>
      <c r="AA11" s="38">
        <v>72.6</v>
      </c>
      <c r="AB11" s="10">
        <f t="shared" si="6"/>
        <v>5.8999999999999915</v>
      </c>
      <c r="AC11" s="36">
        <v>79</v>
      </c>
      <c r="AD11" s="39">
        <v>87.00076029247724</v>
      </c>
      <c r="AE11" s="38">
        <f t="shared" si="7"/>
        <v>88.95768476966222</v>
      </c>
      <c r="AF11" s="36">
        <f t="shared" si="8"/>
        <v>1.9569244771849839</v>
      </c>
      <c r="AG11" s="36">
        <v>86.2</v>
      </c>
      <c r="AH11" s="39">
        <v>86.20689655172414</v>
      </c>
      <c r="AI11" s="38">
        <v>90.56603773584905</v>
      </c>
      <c r="AJ11" s="39">
        <f t="shared" si="9"/>
        <v>4.359141184124908</v>
      </c>
      <c r="AK11" s="39">
        <v>66.4</v>
      </c>
      <c r="AL11" s="39">
        <v>81.17647058823529</v>
      </c>
      <c r="AM11" s="38">
        <v>81.81818181818181</v>
      </c>
      <c r="AN11" s="39">
        <f t="shared" si="10"/>
        <v>0.6417112299465231</v>
      </c>
      <c r="AO11" s="26">
        <v>79.2</v>
      </c>
      <c r="AP11" s="39">
        <v>93.0379746835443</v>
      </c>
      <c r="AQ11" s="38">
        <v>88.70967741935483</v>
      </c>
      <c r="AR11" s="36">
        <f t="shared" si="11"/>
        <v>-4.328297264189473</v>
      </c>
      <c r="AS11" s="26">
        <v>84.2</v>
      </c>
      <c r="AT11" s="39">
        <v>87.58169934640523</v>
      </c>
      <c r="AU11" s="46">
        <v>94.73684210526316</v>
      </c>
      <c r="AV11" s="40">
        <f t="shared" si="12"/>
        <v>7.155142758857934</v>
      </c>
      <c r="AW11" s="1"/>
    </row>
    <row r="12" spans="1:49" ht="18.75" customHeight="1">
      <c r="A12" s="23" t="s">
        <v>5</v>
      </c>
      <c r="B12" s="8">
        <v>165</v>
      </c>
      <c r="C12" s="25">
        <v>246</v>
      </c>
      <c r="D12" s="25">
        <v>228</v>
      </c>
      <c r="E12" s="9">
        <v>80.4</v>
      </c>
      <c r="F12" s="35">
        <v>71.51414951947085</v>
      </c>
      <c r="G12" s="44">
        <f t="shared" si="0"/>
        <v>81.61349374639092</v>
      </c>
      <c r="H12" s="33">
        <f t="shared" si="1"/>
        <v>10.099344226920067</v>
      </c>
      <c r="I12" s="34">
        <v>84.2</v>
      </c>
      <c r="J12" s="35">
        <v>66.7</v>
      </c>
      <c r="K12" s="32">
        <v>80.7</v>
      </c>
      <c r="L12" s="35">
        <f t="shared" si="2"/>
        <v>14</v>
      </c>
      <c r="M12" s="36">
        <v>83</v>
      </c>
      <c r="N12" s="35">
        <v>68.3</v>
      </c>
      <c r="O12" s="32">
        <v>81.6</v>
      </c>
      <c r="P12" s="37">
        <f t="shared" si="3"/>
        <v>13.299999999999997</v>
      </c>
      <c r="Q12" s="36">
        <v>79.4</v>
      </c>
      <c r="R12" s="35">
        <v>63.71308016877637</v>
      </c>
      <c r="S12" s="32">
        <v>81.94444444444444</v>
      </c>
      <c r="T12" s="35">
        <f t="shared" si="4"/>
        <v>18.23136427566807</v>
      </c>
      <c r="U12" s="36">
        <v>70.3</v>
      </c>
      <c r="V12" s="35">
        <v>64.79591836734694</v>
      </c>
      <c r="W12" s="32">
        <v>81.02564102564102</v>
      </c>
      <c r="X12" s="36">
        <f t="shared" si="5"/>
        <v>16.22972265829408</v>
      </c>
      <c r="Y12" s="36">
        <v>75.2</v>
      </c>
      <c r="Z12" s="39">
        <v>76.8</v>
      </c>
      <c r="AA12" s="38">
        <v>70.6</v>
      </c>
      <c r="AB12" s="10">
        <f t="shared" si="6"/>
        <v>-6.200000000000003</v>
      </c>
      <c r="AC12" s="36">
        <v>90.4</v>
      </c>
      <c r="AD12" s="39">
        <v>88.7758985807018</v>
      </c>
      <c r="AE12" s="38">
        <f t="shared" si="7"/>
        <v>93.8108770082599</v>
      </c>
      <c r="AF12" s="36">
        <f t="shared" si="8"/>
        <v>5.034978427558087</v>
      </c>
      <c r="AG12" s="36">
        <v>93.7</v>
      </c>
      <c r="AH12" s="39">
        <v>86.25592417061611</v>
      </c>
      <c r="AI12" s="38">
        <v>95.28301886792453</v>
      </c>
      <c r="AJ12" s="39">
        <f t="shared" si="9"/>
        <v>9.027094697308414</v>
      </c>
      <c r="AK12" s="39">
        <v>79.4</v>
      </c>
      <c r="AL12" s="39">
        <v>83.70044052863436</v>
      </c>
      <c r="AM12" s="38">
        <v>87.03703703703704</v>
      </c>
      <c r="AN12" s="39">
        <f t="shared" si="10"/>
        <v>3.3365965084026783</v>
      </c>
      <c r="AO12" s="26">
        <v>90.3</v>
      </c>
      <c r="AP12" s="39">
        <v>91.869918699187</v>
      </c>
      <c r="AQ12" s="38">
        <v>95.6140350877193</v>
      </c>
      <c r="AR12" s="36">
        <f t="shared" si="11"/>
        <v>3.744116388532305</v>
      </c>
      <c r="AS12" s="26">
        <v>98.1</v>
      </c>
      <c r="AT12" s="39">
        <v>93.27731092436974</v>
      </c>
      <c r="AU12" s="46">
        <v>97.30941704035874</v>
      </c>
      <c r="AV12" s="40">
        <f t="shared" si="12"/>
        <v>4.032106115988995</v>
      </c>
      <c r="AW12" s="1"/>
    </row>
    <row r="13" spans="1:49" ht="20.25" customHeight="1">
      <c r="A13" s="23" t="s">
        <v>40</v>
      </c>
      <c r="B13" s="8">
        <v>80</v>
      </c>
      <c r="C13" s="25">
        <v>134</v>
      </c>
      <c r="D13" s="25">
        <v>52</v>
      </c>
      <c r="E13" s="9">
        <v>63.5</v>
      </c>
      <c r="F13" s="35">
        <v>59.797134525657164</v>
      </c>
      <c r="G13" s="44">
        <f t="shared" si="0"/>
        <v>81.86005778567353</v>
      </c>
      <c r="H13" s="33">
        <f t="shared" si="1"/>
        <v>22.06292326001637</v>
      </c>
      <c r="I13" s="34">
        <v>70</v>
      </c>
      <c r="J13" s="35">
        <v>67.1</v>
      </c>
      <c r="K13" s="32">
        <v>92.3</v>
      </c>
      <c r="L13" s="35">
        <f t="shared" si="2"/>
        <v>25.200000000000003</v>
      </c>
      <c r="M13" s="36">
        <v>72.5</v>
      </c>
      <c r="N13" s="35">
        <v>68.7</v>
      </c>
      <c r="O13" s="32">
        <v>88.4</v>
      </c>
      <c r="P13" s="37">
        <f t="shared" si="3"/>
        <v>19.700000000000003</v>
      </c>
      <c r="Q13" s="36">
        <v>75</v>
      </c>
      <c r="R13" s="35">
        <v>68.64406779661017</v>
      </c>
      <c r="S13" s="32">
        <v>91.83673469387755</v>
      </c>
      <c r="T13" s="35">
        <f t="shared" si="4"/>
        <v>23.192666897267372</v>
      </c>
      <c r="U13" s="36">
        <v>65</v>
      </c>
      <c r="V13" s="35">
        <v>54.285714285714285</v>
      </c>
      <c r="W13" s="32">
        <v>78.78787878787878</v>
      </c>
      <c r="X13" s="36">
        <f t="shared" si="5"/>
        <v>24.502164502164497</v>
      </c>
      <c r="Y13" s="36">
        <v>27.5</v>
      </c>
      <c r="Z13" s="39">
        <v>35</v>
      </c>
      <c r="AA13" s="38">
        <v>52</v>
      </c>
      <c r="AB13" s="10">
        <f t="shared" si="6"/>
        <v>17</v>
      </c>
      <c r="AC13" s="36">
        <v>70.8</v>
      </c>
      <c r="AD13" s="39">
        <v>65.05302507161855</v>
      </c>
      <c r="AE13" s="38">
        <f t="shared" si="7"/>
        <v>87.83573323228495</v>
      </c>
      <c r="AF13" s="36">
        <f t="shared" si="8"/>
        <v>22.782708160666402</v>
      </c>
      <c r="AG13" s="36">
        <v>62.7</v>
      </c>
      <c r="AH13" s="39">
        <v>67.79661016949153</v>
      </c>
      <c r="AI13" s="38">
        <v>85.71428571428571</v>
      </c>
      <c r="AJ13" s="39">
        <f t="shared" si="9"/>
        <v>17.91767554479418</v>
      </c>
      <c r="AK13" s="39">
        <v>61.3</v>
      </c>
      <c r="AL13" s="39">
        <v>62</v>
      </c>
      <c r="AM13" s="38">
        <v>96.55172413793103</v>
      </c>
      <c r="AN13" s="39">
        <f t="shared" si="10"/>
        <v>34.55172413793103</v>
      </c>
      <c r="AO13" s="26">
        <v>92.5</v>
      </c>
      <c r="AP13" s="39">
        <v>85.82089552238806</v>
      </c>
      <c r="AQ13" s="38">
        <v>96</v>
      </c>
      <c r="AR13" s="36">
        <f t="shared" si="11"/>
        <v>10.179104477611943</v>
      </c>
      <c r="AS13" s="26">
        <v>66.7</v>
      </c>
      <c r="AT13" s="39">
        <v>44.5945945945946</v>
      </c>
      <c r="AU13" s="46">
        <v>73.07692307692308</v>
      </c>
      <c r="AV13" s="40">
        <f t="shared" si="12"/>
        <v>28.482328482328484</v>
      </c>
      <c r="AW13" s="1"/>
    </row>
    <row r="14" spans="1:49" ht="21" customHeight="1">
      <c r="A14" s="23" t="s">
        <v>13</v>
      </c>
      <c r="B14" s="8">
        <v>380</v>
      </c>
      <c r="C14" s="25">
        <v>145</v>
      </c>
      <c r="D14" s="25">
        <v>87</v>
      </c>
      <c r="E14" s="9">
        <v>59.9</v>
      </c>
      <c r="F14" s="35">
        <v>78.37119987630699</v>
      </c>
      <c r="G14" s="44">
        <f t="shared" si="0"/>
        <v>79.03768919508771</v>
      </c>
      <c r="H14" s="33">
        <f t="shared" si="1"/>
        <v>0.6664893187807195</v>
      </c>
      <c r="I14" s="34">
        <v>64.5</v>
      </c>
      <c r="J14" s="35">
        <v>81.3</v>
      </c>
      <c r="K14" s="32">
        <v>78.1</v>
      </c>
      <c r="L14" s="35">
        <f t="shared" si="2"/>
        <v>-3.200000000000003</v>
      </c>
      <c r="M14" s="36">
        <v>62.6</v>
      </c>
      <c r="N14" s="35">
        <v>81.4</v>
      </c>
      <c r="O14" s="32">
        <v>81.6</v>
      </c>
      <c r="P14" s="37">
        <f t="shared" si="3"/>
        <v>0.19999999999998863</v>
      </c>
      <c r="Q14" s="36">
        <v>66.8</v>
      </c>
      <c r="R14" s="35">
        <v>75.55555555555556</v>
      </c>
      <c r="S14" s="32">
        <v>83.33333333333333</v>
      </c>
      <c r="T14" s="35">
        <f t="shared" si="4"/>
        <v>7.7777777777777715</v>
      </c>
      <c r="U14" s="36">
        <v>51.3</v>
      </c>
      <c r="V14" s="35">
        <v>78.68852459016394</v>
      </c>
      <c r="W14" s="32">
        <v>75.67567567567568</v>
      </c>
      <c r="X14" s="36">
        <f t="shared" si="5"/>
        <v>-3.0128489144882593</v>
      </c>
      <c r="Y14" s="36">
        <v>38.7</v>
      </c>
      <c r="Z14" s="39">
        <v>64.9</v>
      </c>
      <c r="AA14" s="38">
        <v>63.2</v>
      </c>
      <c r="AB14" s="10">
        <f t="shared" si="6"/>
        <v>-1.7000000000000028</v>
      </c>
      <c r="AC14" s="36">
        <v>75.5</v>
      </c>
      <c r="AD14" s="39">
        <v>88.38311911212254</v>
      </c>
      <c r="AE14" s="38">
        <f t="shared" si="7"/>
        <v>92.31712616151725</v>
      </c>
      <c r="AF14" s="36">
        <f t="shared" si="8"/>
        <v>3.934007049394708</v>
      </c>
      <c r="AG14" s="36">
        <v>73.9</v>
      </c>
      <c r="AH14" s="39">
        <v>87.3015873015873</v>
      </c>
      <c r="AI14" s="38">
        <v>93.24324324324324</v>
      </c>
      <c r="AJ14" s="39">
        <f t="shared" si="9"/>
        <v>5.941655941655938</v>
      </c>
      <c r="AK14" s="39">
        <v>59.7</v>
      </c>
      <c r="AL14" s="39">
        <v>83.06451612903226</v>
      </c>
      <c r="AM14" s="38">
        <v>86.48648648648648</v>
      </c>
      <c r="AN14" s="39">
        <f t="shared" si="10"/>
        <v>3.421970357454228</v>
      </c>
      <c r="AO14" s="26">
        <v>77.9</v>
      </c>
      <c r="AP14" s="39">
        <v>88.27586206896552</v>
      </c>
      <c r="AQ14" s="38">
        <v>90.80459770114942</v>
      </c>
      <c r="AR14" s="36">
        <f t="shared" si="11"/>
        <v>2.5287356321838956</v>
      </c>
      <c r="AS14" s="26">
        <v>90.5</v>
      </c>
      <c r="AT14" s="39">
        <v>94.8905109489051</v>
      </c>
      <c r="AU14" s="46">
        <v>98.73417721518987</v>
      </c>
      <c r="AV14" s="40">
        <f t="shared" si="12"/>
        <v>3.843666266284771</v>
      </c>
      <c r="AW14" s="1"/>
    </row>
    <row r="15" spans="1:49" ht="18" customHeight="1">
      <c r="A15" s="23" t="s">
        <v>9</v>
      </c>
      <c r="B15" s="8">
        <v>108</v>
      </c>
      <c r="C15" s="25">
        <v>233</v>
      </c>
      <c r="D15" s="25">
        <v>238</v>
      </c>
      <c r="E15" s="9">
        <v>63.6</v>
      </c>
      <c r="F15" s="35">
        <v>83.9550774514002</v>
      </c>
      <c r="G15" s="44">
        <f t="shared" si="0"/>
        <v>61.082630712902564</v>
      </c>
      <c r="H15" s="33">
        <f t="shared" si="1"/>
        <v>-22.872446738497636</v>
      </c>
      <c r="I15" s="34">
        <v>61.1</v>
      </c>
      <c r="J15" s="35">
        <v>84.1</v>
      </c>
      <c r="K15" s="32">
        <v>63.900000000000006</v>
      </c>
      <c r="L15" s="35">
        <f t="shared" si="2"/>
        <v>-20.19999999999999</v>
      </c>
      <c r="M15" s="36">
        <v>64.8</v>
      </c>
      <c r="N15" s="35">
        <v>85.9</v>
      </c>
      <c r="O15" s="32">
        <v>62.599999999999994</v>
      </c>
      <c r="P15" s="37">
        <f t="shared" si="3"/>
        <v>-23.30000000000001</v>
      </c>
      <c r="Q15" s="36">
        <v>61.1</v>
      </c>
      <c r="R15" s="35">
        <v>86.17511520737327</v>
      </c>
      <c r="S15" s="32">
        <v>77.41935483870968</v>
      </c>
      <c r="T15" s="35">
        <f t="shared" si="4"/>
        <v>-8.755760368663587</v>
      </c>
      <c r="U15" s="36">
        <v>52.8</v>
      </c>
      <c r="V15" s="35">
        <v>78.87323943661971</v>
      </c>
      <c r="W15" s="32">
        <v>45.933014354066984</v>
      </c>
      <c r="X15" s="36">
        <f t="shared" si="5"/>
        <v>-32.94022508255273</v>
      </c>
      <c r="Y15" s="36">
        <v>60.2</v>
      </c>
      <c r="Z15" s="39">
        <v>75.5</v>
      </c>
      <c r="AA15" s="38">
        <v>39.1</v>
      </c>
      <c r="AB15" s="10">
        <f t="shared" si="6"/>
        <v>-36.4</v>
      </c>
      <c r="AC15" s="36">
        <v>81.7</v>
      </c>
      <c r="AD15" s="39">
        <v>93.18211006440825</v>
      </c>
      <c r="AE15" s="38">
        <f t="shared" si="7"/>
        <v>77.54341508463867</v>
      </c>
      <c r="AF15" s="36">
        <f t="shared" si="8"/>
        <v>-15.638694979769582</v>
      </c>
      <c r="AG15" s="36">
        <v>77.5</v>
      </c>
      <c r="AH15" s="39">
        <v>91.74311926605505</v>
      </c>
      <c r="AI15" s="38">
        <v>79.90430622009569</v>
      </c>
      <c r="AJ15" s="39">
        <f t="shared" si="9"/>
        <v>-11.838813045959355</v>
      </c>
      <c r="AK15" s="39">
        <v>66.7</v>
      </c>
      <c r="AL15" s="39">
        <v>87.09677419354838</v>
      </c>
      <c r="AM15" s="38">
        <v>61.27450980392157</v>
      </c>
      <c r="AN15" s="39">
        <f t="shared" si="10"/>
        <v>-25.822264389626817</v>
      </c>
      <c r="AO15" s="26">
        <v>90.7</v>
      </c>
      <c r="AP15" s="39">
        <v>96.12068965517241</v>
      </c>
      <c r="AQ15" s="38">
        <v>84.45378151260505</v>
      </c>
      <c r="AR15" s="36">
        <f t="shared" si="11"/>
        <v>-11.666908142567365</v>
      </c>
      <c r="AS15" s="36">
        <v>92</v>
      </c>
      <c r="AT15" s="39">
        <v>97.76785714285714</v>
      </c>
      <c r="AU15" s="46">
        <v>84.54106280193237</v>
      </c>
      <c r="AV15" s="40">
        <f t="shared" si="12"/>
        <v>-13.22679434092477</v>
      </c>
      <c r="AW15" s="1"/>
    </row>
    <row r="16" spans="1:49" ht="20.25" customHeight="1">
      <c r="A16" s="23" t="s">
        <v>22</v>
      </c>
      <c r="B16" s="8">
        <v>148</v>
      </c>
      <c r="C16" s="25">
        <v>109</v>
      </c>
      <c r="D16" s="25">
        <v>101</v>
      </c>
      <c r="E16" s="9">
        <v>42.1</v>
      </c>
      <c r="F16" s="35">
        <v>53.37465124240757</v>
      </c>
      <c r="G16" s="44">
        <f t="shared" si="0"/>
        <v>66.68766388643981</v>
      </c>
      <c r="H16" s="33">
        <f t="shared" si="1"/>
        <v>13.313012644032234</v>
      </c>
      <c r="I16" s="34">
        <v>29.7</v>
      </c>
      <c r="J16" s="35">
        <v>42.2</v>
      </c>
      <c r="K16" s="32">
        <v>72.30000000000001</v>
      </c>
      <c r="L16" s="35">
        <f t="shared" si="2"/>
        <v>30.10000000000001</v>
      </c>
      <c r="M16" s="36">
        <v>31.1</v>
      </c>
      <c r="N16" s="35">
        <v>51.3</v>
      </c>
      <c r="O16" s="32">
        <v>70.30000000000001</v>
      </c>
      <c r="P16" s="37">
        <f t="shared" si="3"/>
        <v>19.000000000000014</v>
      </c>
      <c r="Q16" s="36">
        <v>31.1</v>
      </c>
      <c r="R16" s="35">
        <v>48.148148148148145</v>
      </c>
      <c r="S16" s="32">
        <v>68.96551724137932</v>
      </c>
      <c r="T16" s="35">
        <f t="shared" si="4"/>
        <v>20.81736909323117</v>
      </c>
      <c r="U16" s="36">
        <v>66.9</v>
      </c>
      <c r="V16" s="35">
        <v>70.29702970297029</v>
      </c>
      <c r="W16" s="32">
        <v>75.78947368421052</v>
      </c>
      <c r="X16" s="36">
        <f t="shared" si="5"/>
        <v>5.492443981240228</v>
      </c>
      <c r="Y16" s="36">
        <v>27</v>
      </c>
      <c r="Z16" s="39">
        <v>29.3</v>
      </c>
      <c r="AA16" s="38">
        <v>31.7</v>
      </c>
      <c r="AB16" s="10">
        <f t="shared" si="6"/>
        <v>2.3999999999999986</v>
      </c>
      <c r="AC16" s="36">
        <v>67</v>
      </c>
      <c r="AD16" s="39">
        <v>79.002729603327</v>
      </c>
      <c r="AE16" s="38">
        <f t="shared" si="7"/>
        <v>81.07099239304907</v>
      </c>
      <c r="AF16" s="36">
        <f t="shared" si="8"/>
        <v>2.06826278972207</v>
      </c>
      <c r="AG16" s="36">
        <v>71.7</v>
      </c>
      <c r="AH16" s="39">
        <v>80.23255813953489</v>
      </c>
      <c r="AI16" s="38">
        <v>80.89887640449439</v>
      </c>
      <c r="AJ16" s="39">
        <f t="shared" si="9"/>
        <v>0.6663182649595001</v>
      </c>
      <c r="AK16" s="39">
        <v>41.2</v>
      </c>
      <c r="AL16" s="39">
        <v>68.57142857142857</v>
      </c>
      <c r="AM16" s="38">
        <v>71.42857142857143</v>
      </c>
      <c r="AN16" s="39">
        <f t="shared" si="10"/>
        <v>2.857142857142861</v>
      </c>
      <c r="AO16" s="26">
        <v>69.6</v>
      </c>
      <c r="AP16" s="39">
        <v>81.65137614678899</v>
      </c>
      <c r="AQ16" s="38">
        <v>85</v>
      </c>
      <c r="AR16" s="36">
        <f t="shared" si="11"/>
        <v>3.3486238532110093</v>
      </c>
      <c r="AS16" s="26">
        <v>85.5</v>
      </c>
      <c r="AT16" s="39">
        <v>85.55555555555556</v>
      </c>
      <c r="AU16" s="46">
        <v>86.95652173913044</v>
      </c>
      <c r="AV16" s="40">
        <f t="shared" si="12"/>
        <v>1.4009661835748801</v>
      </c>
      <c r="AW16" s="1"/>
    </row>
    <row r="17" spans="1:49" ht="21" customHeight="1">
      <c r="A17" s="23" t="s">
        <v>21</v>
      </c>
      <c r="B17" s="8">
        <v>144</v>
      </c>
      <c r="C17" s="25">
        <v>147</v>
      </c>
      <c r="D17" s="25">
        <v>131</v>
      </c>
      <c r="E17" s="9">
        <v>46.4</v>
      </c>
      <c r="F17" s="35">
        <v>60.02772864609168</v>
      </c>
      <c r="G17" s="44">
        <f t="shared" si="0"/>
        <v>71.10611120872733</v>
      </c>
      <c r="H17" s="33">
        <f t="shared" si="1"/>
        <v>11.078382562635646</v>
      </c>
      <c r="I17" s="34">
        <v>40.3</v>
      </c>
      <c r="J17" s="35">
        <v>64</v>
      </c>
      <c r="K17" s="32">
        <v>77.9</v>
      </c>
      <c r="L17" s="35">
        <f t="shared" si="2"/>
        <v>13.900000000000006</v>
      </c>
      <c r="M17" s="36">
        <v>43.1</v>
      </c>
      <c r="N17" s="35">
        <v>67.4</v>
      </c>
      <c r="O17" s="32">
        <v>79.30000000000001</v>
      </c>
      <c r="P17" s="37">
        <f t="shared" si="3"/>
        <v>11.900000000000006</v>
      </c>
      <c r="Q17" s="36">
        <v>58.3</v>
      </c>
      <c r="R17" s="35">
        <v>68.18181818181819</v>
      </c>
      <c r="S17" s="32">
        <v>75.65217391304348</v>
      </c>
      <c r="T17" s="35">
        <f t="shared" si="4"/>
        <v>7.470355731225297</v>
      </c>
      <c r="U17" s="36">
        <v>50</v>
      </c>
      <c r="V17" s="35">
        <v>61.98347107438016</v>
      </c>
      <c r="W17" s="32">
        <v>80</v>
      </c>
      <c r="X17" s="36">
        <f t="shared" si="5"/>
        <v>18.016528925619838</v>
      </c>
      <c r="Y17" s="36">
        <v>22.2</v>
      </c>
      <c r="Z17" s="39">
        <v>25.2</v>
      </c>
      <c r="AA17" s="38">
        <v>38.2</v>
      </c>
      <c r="AB17" s="10">
        <f t="shared" si="6"/>
        <v>13.000000000000004</v>
      </c>
      <c r="AC17" s="36">
        <v>64.5</v>
      </c>
      <c r="AD17" s="39">
        <v>73.40108262035173</v>
      </c>
      <c r="AE17" s="38">
        <f t="shared" si="7"/>
        <v>75.58449333932046</v>
      </c>
      <c r="AF17" s="36">
        <f t="shared" si="8"/>
        <v>2.18341071896873</v>
      </c>
      <c r="AG17" s="36">
        <v>61</v>
      </c>
      <c r="AH17" s="39">
        <v>72.09302325581395</v>
      </c>
      <c r="AI17" s="38">
        <v>80</v>
      </c>
      <c r="AJ17" s="39">
        <f t="shared" si="9"/>
        <v>7.9069767441860535</v>
      </c>
      <c r="AK17" s="39">
        <v>47.2</v>
      </c>
      <c r="AL17" s="39">
        <v>72.97297297297297</v>
      </c>
      <c r="AM17" s="38">
        <v>73.33333333333333</v>
      </c>
      <c r="AN17" s="39">
        <f t="shared" si="10"/>
        <v>0.36036036036036023</v>
      </c>
      <c r="AO17" s="26">
        <v>83.3</v>
      </c>
      <c r="AP17" s="39">
        <v>83.6734693877551</v>
      </c>
      <c r="AQ17" s="38">
        <v>86.25954198473282</v>
      </c>
      <c r="AR17" s="36">
        <f t="shared" si="11"/>
        <v>2.586072596977715</v>
      </c>
      <c r="AS17" s="26">
        <v>66.3</v>
      </c>
      <c r="AT17" s="39">
        <v>64.86486486486487</v>
      </c>
      <c r="AU17" s="46">
        <v>62.745098039215684</v>
      </c>
      <c r="AV17" s="40">
        <f t="shared" si="12"/>
        <v>-2.1197668256491866</v>
      </c>
      <c r="AW17" s="1"/>
    </row>
    <row r="18" spans="1:49" ht="18" customHeight="1">
      <c r="A18" s="23" t="s">
        <v>19</v>
      </c>
      <c r="B18" s="8">
        <v>41</v>
      </c>
      <c r="C18" s="25">
        <v>104</v>
      </c>
      <c r="D18" s="25">
        <v>39</v>
      </c>
      <c r="E18" s="9">
        <v>49.1</v>
      </c>
      <c r="F18" s="35">
        <v>61.32808813582693</v>
      </c>
      <c r="G18" s="44">
        <f t="shared" si="0"/>
        <v>57.72809289475956</v>
      </c>
      <c r="H18" s="33">
        <f t="shared" si="1"/>
        <v>-3.5999952410673686</v>
      </c>
      <c r="I18" s="34">
        <v>41.5</v>
      </c>
      <c r="J18" s="35">
        <v>73.1</v>
      </c>
      <c r="K18" s="32">
        <v>66.7</v>
      </c>
      <c r="L18" s="35">
        <f t="shared" si="2"/>
        <v>-6.3999999999999915</v>
      </c>
      <c r="M18" s="36">
        <v>48.8</v>
      </c>
      <c r="N18" s="35">
        <v>72.1</v>
      </c>
      <c r="O18" s="32">
        <v>66.6</v>
      </c>
      <c r="P18" s="37">
        <f t="shared" si="3"/>
        <v>-5.5</v>
      </c>
      <c r="Q18" s="36">
        <v>46.3</v>
      </c>
      <c r="R18" s="35">
        <v>52.12765957446808</v>
      </c>
      <c r="S18" s="32">
        <v>63.63636363636363</v>
      </c>
      <c r="T18" s="35">
        <f t="shared" si="4"/>
        <v>11.50870406189555</v>
      </c>
      <c r="U18" s="36">
        <v>39</v>
      </c>
      <c r="V18" s="35">
        <v>71.08433734939759</v>
      </c>
      <c r="W18" s="32">
        <v>56.666666666666664</v>
      </c>
      <c r="X18" s="36">
        <f t="shared" si="5"/>
        <v>-14.417670682730922</v>
      </c>
      <c r="Y18" s="36">
        <v>41.5</v>
      </c>
      <c r="Z18" s="39">
        <v>29.8</v>
      </c>
      <c r="AA18" s="38">
        <v>28.200000000000003</v>
      </c>
      <c r="AB18" s="10">
        <f t="shared" si="6"/>
        <v>-1.5999999999999979</v>
      </c>
      <c r="AC18" s="36">
        <v>77.8</v>
      </c>
      <c r="AD18" s="39">
        <v>69.75653189109588</v>
      </c>
      <c r="AE18" s="38">
        <f t="shared" si="7"/>
        <v>64.56552706552706</v>
      </c>
      <c r="AF18" s="36">
        <f t="shared" si="8"/>
        <v>-5.191004825568811</v>
      </c>
      <c r="AG18" s="36">
        <v>78.1</v>
      </c>
      <c r="AH18" s="39">
        <v>65.75342465753425</v>
      </c>
      <c r="AI18" s="38">
        <v>57.69230769230769</v>
      </c>
      <c r="AJ18" s="39">
        <f t="shared" si="9"/>
        <v>-8.06111696522656</v>
      </c>
      <c r="AK18" s="39">
        <v>73.2</v>
      </c>
      <c r="AL18" s="39">
        <v>58.44155844155844</v>
      </c>
      <c r="AM18" s="38">
        <v>48.148148148148145</v>
      </c>
      <c r="AN18" s="39">
        <f t="shared" si="10"/>
        <v>-10.293410293410297</v>
      </c>
      <c r="AO18" s="26">
        <v>90.3</v>
      </c>
      <c r="AP18" s="39">
        <v>86.53846153846153</v>
      </c>
      <c r="AQ18" s="38">
        <v>82.05128205128206</v>
      </c>
      <c r="AR18" s="36">
        <f t="shared" si="11"/>
        <v>-4.487179487179475</v>
      </c>
      <c r="AS18" s="26">
        <v>69.4</v>
      </c>
      <c r="AT18" s="39">
        <v>68.29268292682927</v>
      </c>
      <c r="AU18" s="46">
        <v>70.37037037037037</v>
      </c>
      <c r="AV18" s="40">
        <f t="shared" si="12"/>
        <v>2.0776874435410946</v>
      </c>
      <c r="AW18" s="1"/>
    </row>
    <row r="19" spans="1:49" ht="20.25" customHeight="1">
      <c r="A19" s="23" t="s">
        <v>27</v>
      </c>
      <c r="B19" s="8">
        <v>52</v>
      </c>
      <c r="C19" s="25">
        <v>146</v>
      </c>
      <c r="D19" s="25">
        <v>54</v>
      </c>
      <c r="E19" s="9">
        <v>18.9</v>
      </c>
      <c r="F19" s="35">
        <v>76.99982503879782</v>
      </c>
      <c r="G19" s="44">
        <f t="shared" si="0"/>
        <v>85.24517680237715</v>
      </c>
      <c r="H19" s="33">
        <f t="shared" si="1"/>
        <v>8.245351763579322</v>
      </c>
      <c r="I19" s="34">
        <v>11.5</v>
      </c>
      <c r="J19" s="35">
        <v>85</v>
      </c>
      <c r="K19" s="32">
        <v>96.30000000000001</v>
      </c>
      <c r="L19" s="35">
        <f t="shared" si="2"/>
        <v>11.300000000000011</v>
      </c>
      <c r="M19" s="36">
        <v>9.6</v>
      </c>
      <c r="N19" s="35">
        <v>85.6</v>
      </c>
      <c r="O19" s="32">
        <v>96.3</v>
      </c>
      <c r="P19" s="37">
        <f t="shared" si="3"/>
        <v>10.700000000000003</v>
      </c>
      <c r="Q19" s="36">
        <v>19.2</v>
      </c>
      <c r="R19" s="35">
        <v>89.39393939393939</v>
      </c>
      <c r="S19" s="32">
        <v>92.45283018867924</v>
      </c>
      <c r="T19" s="35">
        <f t="shared" si="4"/>
        <v>3.0588907947398525</v>
      </c>
      <c r="U19" s="26">
        <v>9.6</v>
      </c>
      <c r="V19" s="35">
        <v>65.8119658119658</v>
      </c>
      <c r="W19" s="32">
        <v>80.95238095238095</v>
      </c>
      <c r="X19" s="36">
        <f t="shared" si="5"/>
        <v>15.140415140415143</v>
      </c>
      <c r="Y19" s="36">
        <v>11.5</v>
      </c>
      <c r="Z19" s="39">
        <v>55.5</v>
      </c>
      <c r="AA19" s="38">
        <v>64.8</v>
      </c>
      <c r="AB19" s="10">
        <f t="shared" si="6"/>
        <v>9.299999999999997</v>
      </c>
      <c r="AC19" s="36">
        <v>52</v>
      </c>
      <c r="AD19" s="39">
        <v>80.69304502688175</v>
      </c>
      <c r="AE19" s="38">
        <f t="shared" si="7"/>
        <v>80.66584967320262</v>
      </c>
      <c r="AF19" s="36">
        <f t="shared" si="8"/>
        <v>-0.02719535367913295</v>
      </c>
      <c r="AG19" s="36">
        <v>66.7</v>
      </c>
      <c r="AH19" s="39">
        <v>84.42622950819673</v>
      </c>
      <c r="AI19" s="38">
        <v>87.5</v>
      </c>
      <c r="AJ19" s="39">
        <f t="shared" si="9"/>
        <v>3.0737704918032733</v>
      </c>
      <c r="AK19" s="39">
        <v>15.4</v>
      </c>
      <c r="AL19" s="39">
        <v>66.41221374045801</v>
      </c>
      <c r="AM19" s="38">
        <v>60</v>
      </c>
      <c r="AN19" s="39">
        <f t="shared" si="10"/>
        <v>-6.412213740458014</v>
      </c>
      <c r="AO19" s="26">
        <v>65.4</v>
      </c>
      <c r="AP19" s="39">
        <v>83.56164383561644</v>
      </c>
      <c r="AQ19" s="38">
        <v>88.88888888888889</v>
      </c>
      <c r="AR19" s="36">
        <f t="shared" si="11"/>
        <v>5.327245053272449</v>
      </c>
      <c r="AS19" s="26">
        <v>60.5</v>
      </c>
      <c r="AT19" s="39">
        <v>88.37209302325581</v>
      </c>
      <c r="AU19" s="46">
        <v>86.27450980392157</v>
      </c>
      <c r="AV19" s="40">
        <f t="shared" si="12"/>
        <v>-2.09758321933424</v>
      </c>
      <c r="AW19" s="1"/>
    </row>
    <row r="20" spans="1:49" ht="18.75" customHeight="1">
      <c r="A20" s="23" t="s">
        <v>16</v>
      </c>
      <c r="B20" s="8">
        <v>136</v>
      </c>
      <c r="C20" s="25">
        <v>125</v>
      </c>
      <c r="D20" s="25">
        <v>300</v>
      </c>
      <c r="E20" s="9">
        <v>57.1</v>
      </c>
      <c r="F20" s="35">
        <v>74.93825838353241</v>
      </c>
      <c r="G20" s="44">
        <f t="shared" si="0"/>
        <v>64.5983222390988</v>
      </c>
      <c r="H20" s="33">
        <f t="shared" si="1"/>
        <v>-10.339936144433608</v>
      </c>
      <c r="I20" s="34">
        <v>55.2</v>
      </c>
      <c r="J20" s="35">
        <v>84</v>
      </c>
      <c r="K20" s="32">
        <v>69</v>
      </c>
      <c r="L20" s="35">
        <f t="shared" si="2"/>
        <v>-15</v>
      </c>
      <c r="M20" s="36">
        <v>64</v>
      </c>
      <c r="N20" s="35">
        <v>85.6</v>
      </c>
      <c r="O20" s="32">
        <v>72</v>
      </c>
      <c r="P20" s="37">
        <f t="shared" si="3"/>
        <v>-13.599999999999994</v>
      </c>
      <c r="Q20" s="36">
        <v>74.3</v>
      </c>
      <c r="R20" s="35">
        <v>76.3157894736842</v>
      </c>
      <c r="S20" s="32">
        <v>72.11155378486056</v>
      </c>
      <c r="T20" s="35">
        <f t="shared" si="4"/>
        <v>-4.204235688823644</v>
      </c>
      <c r="U20" s="36">
        <v>41.2</v>
      </c>
      <c r="V20" s="35">
        <v>65.68627450980392</v>
      </c>
      <c r="W20" s="32">
        <v>50.44642857142857</v>
      </c>
      <c r="X20" s="36">
        <f t="shared" si="5"/>
        <v>-15.239845938375353</v>
      </c>
      <c r="Y20" s="36">
        <v>36</v>
      </c>
      <c r="Z20" s="39">
        <v>52.8</v>
      </c>
      <c r="AA20" s="38">
        <v>42</v>
      </c>
      <c r="AB20" s="10">
        <f t="shared" si="6"/>
        <v>-10.799999999999997</v>
      </c>
      <c r="AC20" s="36">
        <v>71.6</v>
      </c>
      <c r="AD20" s="39">
        <v>85.22748631770632</v>
      </c>
      <c r="AE20" s="38">
        <f t="shared" si="7"/>
        <v>82.03195107830365</v>
      </c>
      <c r="AF20" s="36">
        <f t="shared" si="8"/>
        <v>-3.1955352394026733</v>
      </c>
      <c r="AG20" s="36">
        <v>68</v>
      </c>
      <c r="AH20" s="39">
        <v>80.58252427184466</v>
      </c>
      <c r="AI20" s="38">
        <v>79.59183673469387</v>
      </c>
      <c r="AJ20" s="39">
        <f t="shared" si="9"/>
        <v>-0.9906875371507908</v>
      </c>
      <c r="AK20" s="39">
        <v>55.9</v>
      </c>
      <c r="AL20" s="39">
        <v>78.88888888888889</v>
      </c>
      <c r="AM20" s="38">
        <v>78.57142857142857</v>
      </c>
      <c r="AN20" s="39">
        <f t="shared" si="10"/>
        <v>-0.31746031746031633</v>
      </c>
      <c r="AO20" s="26">
        <v>85.3</v>
      </c>
      <c r="AP20" s="39">
        <v>95.2</v>
      </c>
      <c r="AQ20" s="38">
        <v>91.66666666666667</v>
      </c>
      <c r="AR20" s="36">
        <f t="shared" si="11"/>
        <v>-3.5333333333333314</v>
      </c>
      <c r="AS20" s="26">
        <v>77.2</v>
      </c>
      <c r="AT20" s="39">
        <v>86.23853211009174</v>
      </c>
      <c r="AU20" s="46">
        <v>78.29787234042553</v>
      </c>
      <c r="AV20" s="40">
        <f t="shared" si="12"/>
        <v>-7.940659769666212</v>
      </c>
      <c r="AW20" s="1"/>
    </row>
    <row r="21" spans="1:49" ht="19.5" customHeight="1">
      <c r="A21" s="23" t="s">
        <v>23</v>
      </c>
      <c r="B21" s="8">
        <v>29</v>
      </c>
      <c r="C21" s="25">
        <v>33</v>
      </c>
      <c r="D21" s="25">
        <v>21</v>
      </c>
      <c r="E21" s="9">
        <v>41.3</v>
      </c>
      <c r="F21" s="35">
        <v>74.274503806113</v>
      </c>
      <c r="G21" s="44">
        <f t="shared" si="0"/>
        <v>48.43977591036415</v>
      </c>
      <c r="H21" s="33">
        <f t="shared" si="1"/>
        <v>-25.834727895748856</v>
      </c>
      <c r="I21" s="34">
        <v>41.4</v>
      </c>
      <c r="J21" s="35">
        <v>78.8</v>
      </c>
      <c r="K21" s="32">
        <v>42.8</v>
      </c>
      <c r="L21" s="35">
        <f t="shared" si="2"/>
        <v>-36</v>
      </c>
      <c r="M21" s="36">
        <v>34.5</v>
      </c>
      <c r="N21" s="35">
        <v>75.7</v>
      </c>
      <c r="O21" s="32">
        <v>47.6</v>
      </c>
      <c r="P21" s="37">
        <f t="shared" si="3"/>
        <v>-28.1</v>
      </c>
      <c r="Q21" s="36">
        <v>51.7</v>
      </c>
      <c r="R21" s="35">
        <v>75</v>
      </c>
      <c r="S21" s="32">
        <v>50</v>
      </c>
      <c r="T21" s="35">
        <f t="shared" si="4"/>
        <v>-25</v>
      </c>
      <c r="U21" s="36">
        <v>31</v>
      </c>
      <c r="V21" s="35">
        <v>72.41379310344827</v>
      </c>
      <c r="W21" s="32">
        <v>42.857142857142854</v>
      </c>
      <c r="X21" s="36">
        <f t="shared" si="5"/>
        <v>-29.556650246305416</v>
      </c>
      <c r="Y21" s="36">
        <v>31</v>
      </c>
      <c r="Z21" s="39">
        <v>51.5</v>
      </c>
      <c r="AA21" s="38">
        <v>28.6</v>
      </c>
      <c r="AB21" s="10">
        <f t="shared" si="6"/>
        <v>-22.9</v>
      </c>
      <c r="AC21" s="36">
        <v>58</v>
      </c>
      <c r="AD21" s="39">
        <v>92.23322973322973</v>
      </c>
      <c r="AE21" s="38">
        <f t="shared" si="7"/>
        <v>78.78151260504202</v>
      </c>
      <c r="AF21" s="36">
        <f t="shared" si="8"/>
        <v>-13.45171712818771</v>
      </c>
      <c r="AG21" s="36">
        <v>72.7</v>
      </c>
      <c r="AH21" s="39">
        <v>92.5925925925926</v>
      </c>
      <c r="AI21" s="38">
        <v>82.3529411764706</v>
      </c>
      <c r="AJ21" s="39">
        <f t="shared" si="9"/>
        <v>-10.239651416122001</v>
      </c>
      <c r="AK21" s="39">
        <v>31</v>
      </c>
      <c r="AL21" s="39">
        <v>88.46153846153847</v>
      </c>
      <c r="AM21" s="38">
        <v>64.70588235294117</v>
      </c>
      <c r="AN21" s="39">
        <f t="shared" si="10"/>
        <v>-23.755656108597293</v>
      </c>
      <c r="AO21" s="36">
        <v>69</v>
      </c>
      <c r="AP21" s="39">
        <v>96.96969696969697</v>
      </c>
      <c r="AQ21" s="38">
        <v>85.71428571428571</v>
      </c>
      <c r="AR21" s="36">
        <f t="shared" si="11"/>
        <v>-11.25541125541126</v>
      </c>
      <c r="AS21" s="26">
        <v>59.3</v>
      </c>
      <c r="AT21" s="39">
        <v>90.9090909090909</v>
      </c>
      <c r="AU21" s="46">
        <v>82.3529411764706</v>
      </c>
      <c r="AV21" s="40">
        <f t="shared" si="12"/>
        <v>-8.556149732620312</v>
      </c>
      <c r="AW21" s="1"/>
    </row>
    <row r="22" spans="1:49" ht="19.5" customHeight="1">
      <c r="A22" s="23" t="s">
        <v>26</v>
      </c>
      <c r="B22" s="8">
        <v>56</v>
      </c>
      <c r="C22" s="25">
        <v>91</v>
      </c>
      <c r="D22" s="25">
        <v>35</v>
      </c>
      <c r="E22" s="9">
        <v>25.5</v>
      </c>
      <c r="F22" s="35">
        <v>48.50161656325077</v>
      </c>
      <c r="G22" s="44">
        <f t="shared" si="0"/>
        <v>52.14355456680263</v>
      </c>
      <c r="H22" s="33">
        <f t="shared" si="1"/>
        <v>3.641938003551857</v>
      </c>
      <c r="I22" s="41">
        <v>19.7</v>
      </c>
      <c r="J22" s="35">
        <v>55</v>
      </c>
      <c r="K22" s="32">
        <v>51.4</v>
      </c>
      <c r="L22" s="35">
        <f t="shared" si="2"/>
        <v>-3.6000000000000014</v>
      </c>
      <c r="M22" s="36">
        <v>19.7</v>
      </c>
      <c r="N22" s="35">
        <v>52.8</v>
      </c>
      <c r="O22" s="32">
        <v>57.199999999999996</v>
      </c>
      <c r="P22" s="37">
        <f t="shared" si="3"/>
        <v>4.399999999999999</v>
      </c>
      <c r="Q22" s="36">
        <v>21.4</v>
      </c>
      <c r="R22" s="35">
        <v>57.57575757575758</v>
      </c>
      <c r="S22" s="32">
        <v>65.51724137931035</v>
      </c>
      <c r="T22" s="35">
        <f t="shared" si="4"/>
        <v>7.941483803552771</v>
      </c>
      <c r="U22" s="36">
        <v>32.1</v>
      </c>
      <c r="V22" s="35">
        <v>58.57142857142857</v>
      </c>
      <c r="W22" s="32">
        <v>64</v>
      </c>
      <c r="X22" s="36">
        <f t="shared" si="5"/>
        <v>5.428571428571431</v>
      </c>
      <c r="Y22" s="36">
        <v>3.6</v>
      </c>
      <c r="Z22" s="39">
        <v>12.1</v>
      </c>
      <c r="AA22" s="38">
        <v>11.4</v>
      </c>
      <c r="AB22" s="10">
        <f t="shared" si="6"/>
        <v>-0.6999999999999993</v>
      </c>
      <c r="AC22" s="36">
        <v>56.7</v>
      </c>
      <c r="AD22" s="39">
        <v>54.962513232318514</v>
      </c>
      <c r="AE22" s="38">
        <f t="shared" si="7"/>
        <v>63.344086021505376</v>
      </c>
      <c r="AF22" s="36">
        <f t="shared" si="8"/>
        <v>8.381572789186862</v>
      </c>
      <c r="AG22" s="36">
        <v>44.7</v>
      </c>
      <c r="AH22" s="39">
        <v>44.26229508196721</v>
      </c>
      <c r="AI22" s="38">
        <v>66.66666666666667</v>
      </c>
      <c r="AJ22" s="39">
        <f t="shared" si="9"/>
        <v>22.40437158469946</v>
      </c>
      <c r="AK22" s="39">
        <v>32.2</v>
      </c>
      <c r="AL22" s="39">
        <v>42.68292682926829</v>
      </c>
      <c r="AM22" s="38">
        <v>38.70967741935484</v>
      </c>
      <c r="AN22" s="39">
        <f t="shared" si="10"/>
        <v>-3.97324940991345</v>
      </c>
      <c r="AO22" s="26">
        <v>66.1</v>
      </c>
      <c r="AP22" s="39">
        <v>72.52747252747253</v>
      </c>
      <c r="AQ22" s="38">
        <v>80</v>
      </c>
      <c r="AR22" s="36">
        <f t="shared" si="11"/>
        <v>7.472527472527474</v>
      </c>
      <c r="AS22" s="26">
        <v>83.8</v>
      </c>
      <c r="AT22" s="39">
        <v>60.37735849056604</v>
      </c>
      <c r="AU22" s="46">
        <v>68</v>
      </c>
      <c r="AV22" s="40">
        <f t="shared" si="12"/>
        <v>7.6226415094339615</v>
      </c>
      <c r="AW22" s="1"/>
    </row>
    <row r="23" spans="1:49" ht="21" customHeight="1">
      <c r="A23" s="23" t="s">
        <v>11</v>
      </c>
      <c r="B23" s="8">
        <v>37</v>
      </c>
      <c r="C23" s="25">
        <v>344</v>
      </c>
      <c r="D23" s="25">
        <v>130</v>
      </c>
      <c r="E23" s="9">
        <v>60.5</v>
      </c>
      <c r="F23" s="35">
        <v>55.32940220496496</v>
      </c>
      <c r="G23" s="44">
        <f t="shared" si="0"/>
        <v>58.73639739983804</v>
      </c>
      <c r="H23" s="33">
        <f t="shared" si="1"/>
        <v>3.406995194873083</v>
      </c>
      <c r="I23" s="34">
        <v>62.2</v>
      </c>
      <c r="J23" s="35">
        <v>57.3</v>
      </c>
      <c r="K23" s="32">
        <v>62.3</v>
      </c>
      <c r="L23" s="35">
        <f t="shared" si="2"/>
        <v>5</v>
      </c>
      <c r="M23" s="36">
        <v>67.6</v>
      </c>
      <c r="N23" s="35">
        <v>63.4</v>
      </c>
      <c r="O23" s="32">
        <v>67</v>
      </c>
      <c r="P23" s="37">
        <f t="shared" si="3"/>
        <v>3.6000000000000014</v>
      </c>
      <c r="Q23" s="36">
        <v>81.1</v>
      </c>
      <c r="R23" s="35">
        <v>67.13780918727915</v>
      </c>
      <c r="S23" s="32">
        <v>73.17073170731707</v>
      </c>
      <c r="T23" s="35">
        <f t="shared" si="4"/>
        <v>6.032922520037928</v>
      </c>
      <c r="U23" s="36">
        <v>48.7</v>
      </c>
      <c r="V23" s="35">
        <v>43.77510040160642</v>
      </c>
      <c r="W23" s="32">
        <v>46.875</v>
      </c>
      <c r="X23" s="36">
        <f t="shared" si="5"/>
        <v>3.099899598393577</v>
      </c>
      <c r="Y23" s="36">
        <v>35.1</v>
      </c>
      <c r="Z23" s="39">
        <v>30.8</v>
      </c>
      <c r="AA23" s="38">
        <v>33</v>
      </c>
      <c r="AB23" s="10">
        <f t="shared" si="6"/>
        <v>2.1999999999999993</v>
      </c>
      <c r="AC23" s="36">
        <v>68.3</v>
      </c>
      <c r="AD23" s="39">
        <v>69.56350364090419</v>
      </c>
      <c r="AE23" s="38">
        <f t="shared" si="7"/>
        <v>70.07265269171117</v>
      </c>
      <c r="AF23" s="36">
        <f t="shared" si="8"/>
        <v>0.5091490508069825</v>
      </c>
      <c r="AG23" s="36">
        <v>67.9</v>
      </c>
      <c r="AH23" s="39">
        <v>64.22413793103448</v>
      </c>
      <c r="AI23" s="38">
        <v>69.23076923076923</v>
      </c>
      <c r="AJ23" s="39">
        <f t="shared" si="9"/>
        <v>5.0066312997347495</v>
      </c>
      <c r="AK23" s="39">
        <v>29.7</v>
      </c>
      <c r="AL23" s="39">
        <v>48.333333333333336</v>
      </c>
      <c r="AM23" s="38">
        <v>44.24778761061947</v>
      </c>
      <c r="AN23" s="39">
        <f t="shared" si="10"/>
        <v>-4.085545722713867</v>
      </c>
      <c r="AO23" s="26">
        <v>94.6</v>
      </c>
      <c r="AP23" s="39">
        <v>90.98837209302326</v>
      </c>
      <c r="AQ23" s="38">
        <v>88.46153846153847</v>
      </c>
      <c r="AR23" s="36">
        <f t="shared" si="11"/>
        <v>-2.5268336314847915</v>
      </c>
      <c r="AS23" s="26">
        <v>80.8</v>
      </c>
      <c r="AT23" s="39">
        <v>74.70817120622569</v>
      </c>
      <c r="AU23" s="46">
        <v>78.35051546391753</v>
      </c>
      <c r="AV23" s="40">
        <f t="shared" si="12"/>
        <v>3.642344257691846</v>
      </c>
      <c r="AW23" s="1"/>
    </row>
    <row r="24" spans="1:49" s="2" customFormat="1" ht="21.75" customHeight="1">
      <c r="A24" s="23" t="s">
        <v>10</v>
      </c>
      <c r="B24" s="8">
        <v>61</v>
      </c>
      <c r="C24" s="25">
        <v>114</v>
      </c>
      <c r="D24" s="25">
        <v>50</v>
      </c>
      <c r="E24" s="9">
        <v>60.7</v>
      </c>
      <c r="F24" s="35">
        <v>54.53173658442349</v>
      </c>
      <c r="G24" s="44">
        <f t="shared" si="0"/>
        <v>69.4933534933535</v>
      </c>
      <c r="H24" s="33">
        <f t="shared" si="1"/>
        <v>14.961616908930004</v>
      </c>
      <c r="I24" s="34">
        <v>68.9</v>
      </c>
      <c r="J24" s="35">
        <v>50</v>
      </c>
      <c r="K24" s="32">
        <v>76</v>
      </c>
      <c r="L24" s="35">
        <f t="shared" si="2"/>
        <v>26</v>
      </c>
      <c r="M24" s="36">
        <v>67.2</v>
      </c>
      <c r="N24" s="35">
        <v>50</v>
      </c>
      <c r="O24" s="32">
        <v>78</v>
      </c>
      <c r="P24" s="37">
        <f t="shared" si="3"/>
        <v>28</v>
      </c>
      <c r="Q24" s="36">
        <v>54.1</v>
      </c>
      <c r="R24" s="35">
        <v>54.73684210526316</v>
      </c>
      <c r="S24" s="32">
        <v>72.72727272727273</v>
      </c>
      <c r="T24" s="35">
        <f t="shared" si="4"/>
        <v>17.990430622009576</v>
      </c>
      <c r="U24" s="36">
        <v>54.1</v>
      </c>
      <c r="V24" s="35">
        <v>59.550561797752806</v>
      </c>
      <c r="W24" s="32">
        <v>70</v>
      </c>
      <c r="X24" s="36">
        <f t="shared" si="5"/>
        <v>10.449438202247194</v>
      </c>
      <c r="Y24" s="36">
        <v>47.5</v>
      </c>
      <c r="Z24" s="39">
        <v>42.1</v>
      </c>
      <c r="AA24" s="38">
        <v>42</v>
      </c>
      <c r="AB24" s="10">
        <f t="shared" si="6"/>
        <v>-0.10000000000000142</v>
      </c>
      <c r="AC24" s="36">
        <v>72.3</v>
      </c>
      <c r="AD24" s="39">
        <v>70.80301560352494</v>
      </c>
      <c r="AE24" s="38">
        <f t="shared" si="7"/>
        <v>78.23284823284823</v>
      </c>
      <c r="AF24" s="36">
        <f t="shared" si="8"/>
        <v>7.429832629323286</v>
      </c>
      <c r="AG24" s="36">
        <v>73.5</v>
      </c>
      <c r="AH24" s="39">
        <v>64.47368421052632</v>
      </c>
      <c r="AI24" s="38">
        <v>80</v>
      </c>
      <c r="AJ24" s="39">
        <f t="shared" si="9"/>
        <v>15.526315789473685</v>
      </c>
      <c r="AK24" s="39">
        <v>57.4</v>
      </c>
      <c r="AL24" s="39">
        <v>87.09677419354838</v>
      </c>
      <c r="AM24" s="38">
        <v>80.76923076923077</v>
      </c>
      <c r="AN24" s="39">
        <f t="shared" si="10"/>
        <v>-6.327543424317611</v>
      </c>
      <c r="AO24" s="26">
        <v>96.7</v>
      </c>
      <c r="AP24" s="39">
        <v>78.0701754385965</v>
      </c>
      <c r="AQ24" s="38">
        <v>90</v>
      </c>
      <c r="AR24" s="36">
        <f t="shared" si="11"/>
        <v>11.929824561403507</v>
      </c>
      <c r="AS24" s="26">
        <v>61.7</v>
      </c>
      <c r="AT24" s="39">
        <v>53.57142857142857</v>
      </c>
      <c r="AU24" s="46">
        <v>62.16216216216216</v>
      </c>
      <c r="AV24" s="40">
        <f t="shared" si="12"/>
        <v>8.590733590733592</v>
      </c>
      <c r="AW24" s="7"/>
    </row>
    <row r="25" spans="1:48" ht="20.25" customHeight="1">
      <c r="A25" s="23" t="s">
        <v>6</v>
      </c>
      <c r="B25" s="8">
        <v>88</v>
      </c>
      <c r="C25" s="25">
        <v>640</v>
      </c>
      <c r="D25" s="25">
        <v>220</v>
      </c>
      <c r="E25" s="9">
        <v>78</v>
      </c>
      <c r="F25" s="35">
        <v>90.10150292645095</v>
      </c>
      <c r="G25" s="44">
        <f t="shared" si="0"/>
        <v>89.22445679695089</v>
      </c>
      <c r="H25" s="33">
        <f t="shared" si="1"/>
        <v>-0.8770461295000587</v>
      </c>
      <c r="I25" s="34">
        <v>81.8</v>
      </c>
      <c r="J25" s="35">
        <v>94.7</v>
      </c>
      <c r="K25" s="32">
        <v>93.2</v>
      </c>
      <c r="L25" s="35">
        <f t="shared" si="2"/>
        <v>-1.5</v>
      </c>
      <c r="M25" s="36">
        <v>81.8</v>
      </c>
      <c r="N25" s="35">
        <v>94.5</v>
      </c>
      <c r="O25" s="32">
        <v>93.6</v>
      </c>
      <c r="P25" s="37">
        <f t="shared" si="3"/>
        <v>-0.9000000000000057</v>
      </c>
      <c r="Q25" s="36">
        <v>84.1</v>
      </c>
      <c r="R25" s="35">
        <v>94.28571428571429</v>
      </c>
      <c r="S25" s="32">
        <v>96.11650485436893</v>
      </c>
      <c r="T25" s="35">
        <f t="shared" si="4"/>
        <v>1.8307905686546349</v>
      </c>
      <c r="U25" s="36">
        <v>64.8</v>
      </c>
      <c r="V25" s="35">
        <v>87.92184724689166</v>
      </c>
      <c r="W25" s="32">
        <v>79.21348314606742</v>
      </c>
      <c r="X25" s="36">
        <f t="shared" si="5"/>
        <v>-8.708364100824241</v>
      </c>
      <c r="Y25" s="36">
        <v>70.5</v>
      </c>
      <c r="Z25" s="39">
        <v>77.8</v>
      </c>
      <c r="AA25" s="38">
        <v>81</v>
      </c>
      <c r="AB25" s="10">
        <f t="shared" si="6"/>
        <v>3.200000000000003</v>
      </c>
      <c r="AC25" s="36">
        <v>85.3</v>
      </c>
      <c r="AD25" s="39">
        <v>91.40145602609974</v>
      </c>
      <c r="AE25" s="38">
        <f t="shared" si="7"/>
        <v>92.21675278126891</v>
      </c>
      <c r="AF25" s="36">
        <f t="shared" si="8"/>
        <v>0.8152967551691717</v>
      </c>
      <c r="AG25" s="36">
        <v>85.9</v>
      </c>
      <c r="AH25" s="39">
        <v>92.26519337016575</v>
      </c>
      <c r="AI25" s="38">
        <v>95.16129032258064</v>
      </c>
      <c r="AJ25" s="39">
        <f t="shared" si="9"/>
        <v>2.8960969524148936</v>
      </c>
      <c r="AK25" s="39">
        <v>69.3</v>
      </c>
      <c r="AL25" s="39">
        <v>86.89138576779027</v>
      </c>
      <c r="AM25" s="38">
        <v>87.09677419354838</v>
      </c>
      <c r="AN25" s="39">
        <f t="shared" si="10"/>
        <v>0.205388425758116</v>
      </c>
      <c r="AO25" s="26">
        <v>90.9</v>
      </c>
      <c r="AP25" s="39">
        <v>97.1875</v>
      </c>
      <c r="AQ25" s="38">
        <v>94.54545454545455</v>
      </c>
      <c r="AR25" s="36">
        <f t="shared" si="11"/>
        <v>-2.6420454545454533</v>
      </c>
      <c r="AS25" s="26">
        <v>94.9</v>
      </c>
      <c r="AT25" s="39">
        <v>89.26174496644295</v>
      </c>
      <c r="AU25" s="46">
        <v>92.06349206349206</v>
      </c>
      <c r="AV25" s="40">
        <f t="shared" si="12"/>
        <v>2.801747097049116</v>
      </c>
    </row>
    <row r="26" spans="1:49" ht="18.75" customHeight="1">
      <c r="A26" s="23" t="s">
        <v>24</v>
      </c>
      <c r="B26" s="8">
        <v>53</v>
      </c>
      <c r="C26" s="25">
        <v>87</v>
      </c>
      <c r="D26" s="25">
        <v>23</v>
      </c>
      <c r="E26" s="9">
        <v>40.9</v>
      </c>
      <c r="F26" s="35">
        <v>34.23785204362549</v>
      </c>
      <c r="G26" s="44">
        <f t="shared" si="0"/>
        <v>47.69743002273373</v>
      </c>
      <c r="H26" s="33">
        <f t="shared" si="1"/>
        <v>13.45957797910824</v>
      </c>
      <c r="I26" s="34">
        <v>52.8</v>
      </c>
      <c r="J26" s="35">
        <v>37.9</v>
      </c>
      <c r="K26" s="32">
        <v>47.8</v>
      </c>
      <c r="L26" s="35">
        <f t="shared" si="2"/>
        <v>9.899999999999999</v>
      </c>
      <c r="M26" s="36">
        <v>60.4</v>
      </c>
      <c r="N26" s="35">
        <v>37.9</v>
      </c>
      <c r="O26" s="32">
        <v>56.5</v>
      </c>
      <c r="P26" s="37">
        <f t="shared" si="3"/>
        <v>18.6</v>
      </c>
      <c r="Q26" s="37">
        <v>37.7</v>
      </c>
      <c r="R26" s="35">
        <v>29.23076923076923</v>
      </c>
      <c r="S26" s="32">
        <v>58.8235294117647</v>
      </c>
      <c r="T26" s="35">
        <f t="shared" si="4"/>
        <v>29.592760180995473</v>
      </c>
      <c r="U26" s="36">
        <v>26.4</v>
      </c>
      <c r="V26" s="35">
        <v>27.868852459016395</v>
      </c>
      <c r="W26" s="32">
        <v>25</v>
      </c>
      <c r="X26" s="36">
        <f t="shared" si="5"/>
        <v>-2.868852459016395</v>
      </c>
      <c r="Y26" s="36">
        <v>17</v>
      </c>
      <c r="Z26" s="39">
        <v>18.3</v>
      </c>
      <c r="AA26" s="38">
        <v>26.1</v>
      </c>
      <c r="AB26" s="10">
        <f t="shared" si="6"/>
        <v>7.800000000000001</v>
      </c>
      <c r="AC26" s="36">
        <v>50.9</v>
      </c>
      <c r="AD26" s="39">
        <v>54.227490571967316</v>
      </c>
      <c r="AE26" s="38">
        <f t="shared" si="7"/>
        <v>71.96105072463769</v>
      </c>
      <c r="AF26" s="36">
        <f t="shared" si="8"/>
        <v>17.73356015267037</v>
      </c>
      <c r="AG26" s="36">
        <v>52.6</v>
      </c>
      <c r="AH26" s="39">
        <v>60</v>
      </c>
      <c r="AI26" s="38">
        <v>56.25</v>
      </c>
      <c r="AJ26" s="39">
        <f t="shared" si="9"/>
        <v>-3.75</v>
      </c>
      <c r="AK26" s="39">
        <v>22.6</v>
      </c>
      <c r="AL26" s="39">
        <v>29.72972972972973</v>
      </c>
      <c r="AM26" s="38">
        <v>53.333333333333336</v>
      </c>
      <c r="AN26" s="39">
        <f t="shared" si="10"/>
        <v>23.603603603603606</v>
      </c>
      <c r="AO26" s="26">
        <v>75.5</v>
      </c>
      <c r="AP26" s="39">
        <v>70.93023255813954</v>
      </c>
      <c r="AQ26" s="38">
        <v>78.26086956521739</v>
      </c>
      <c r="AR26" s="36">
        <f t="shared" si="11"/>
        <v>7.330637007077854</v>
      </c>
      <c r="AS26" s="26">
        <v>52.9</v>
      </c>
      <c r="AT26" s="39">
        <v>56.25</v>
      </c>
      <c r="AU26" s="46">
        <v>100</v>
      </c>
      <c r="AV26" s="40">
        <f t="shared" si="12"/>
        <v>43.75</v>
      </c>
      <c r="AW26" s="1"/>
    </row>
    <row r="27" spans="1:49" ht="19.5" customHeight="1">
      <c r="A27" s="23" t="s">
        <v>12</v>
      </c>
      <c r="B27" s="8">
        <v>53</v>
      </c>
      <c r="C27" s="25">
        <v>46</v>
      </c>
      <c r="D27" s="25">
        <v>29</v>
      </c>
      <c r="E27" s="9">
        <v>60.4</v>
      </c>
      <c r="F27" s="35">
        <v>72.1993283710675</v>
      </c>
      <c r="G27" s="44">
        <f t="shared" si="0"/>
        <v>71.45906596932005</v>
      </c>
      <c r="H27" s="33">
        <f t="shared" si="1"/>
        <v>-0.7402624017474437</v>
      </c>
      <c r="I27" s="34">
        <v>56.6</v>
      </c>
      <c r="J27" s="35">
        <v>65.2</v>
      </c>
      <c r="K27" s="32">
        <v>58.6</v>
      </c>
      <c r="L27" s="35">
        <f t="shared" si="2"/>
        <v>-6.600000000000001</v>
      </c>
      <c r="M27" s="36">
        <v>60.4</v>
      </c>
      <c r="N27" s="35">
        <v>76.1</v>
      </c>
      <c r="O27" s="32">
        <v>79.30000000000001</v>
      </c>
      <c r="P27" s="37">
        <f t="shared" si="3"/>
        <v>3.200000000000017</v>
      </c>
      <c r="Q27" s="36">
        <v>71.7</v>
      </c>
      <c r="R27" s="35">
        <v>83.33333333333333</v>
      </c>
      <c r="S27" s="32">
        <v>76.92307692307692</v>
      </c>
      <c r="T27" s="35">
        <f t="shared" si="4"/>
        <v>-6.410256410256409</v>
      </c>
      <c r="U27" s="35">
        <v>60.4</v>
      </c>
      <c r="V27" s="35">
        <v>69.04761904761905</v>
      </c>
      <c r="W27" s="32">
        <v>76</v>
      </c>
      <c r="X27" s="36">
        <f t="shared" si="5"/>
        <v>6.952380952380949</v>
      </c>
      <c r="Y27" s="36">
        <v>45.3</v>
      </c>
      <c r="Z27" s="39">
        <v>60.8</v>
      </c>
      <c r="AA27" s="38">
        <v>55.199999999999996</v>
      </c>
      <c r="AB27" s="10">
        <f t="shared" si="6"/>
        <v>-5.600000000000001</v>
      </c>
      <c r="AC27" s="36">
        <v>68.3</v>
      </c>
      <c r="AD27" s="39">
        <v>78.71501784545262</v>
      </c>
      <c r="AE27" s="38">
        <f t="shared" si="7"/>
        <v>82.73131889284339</v>
      </c>
      <c r="AF27" s="36">
        <f t="shared" si="8"/>
        <v>4.016301047390769</v>
      </c>
      <c r="AG27" s="36">
        <v>63.8</v>
      </c>
      <c r="AH27" s="39">
        <v>72.97297297297297</v>
      </c>
      <c r="AI27" s="38">
        <v>78.94736842105263</v>
      </c>
      <c r="AJ27" s="39">
        <f t="shared" si="9"/>
        <v>5.974395448079662</v>
      </c>
      <c r="AK27" s="39">
        <v>56.6</v>
      </c>
      <c r="AL27" s="39">
        <v>71.7948717948718</v>
      </c>
      <c r="AM27" s="38">
        <v>95.23809523809524</v>
      </c>
      <c r="AN27" s="39">
        <f t="shared" si="10"/>
        <v>23.443223443223445</v>
      </c>
      <c r="AO27" s="26">
        <v>86.8</v>
      </c>
      <c r="AP27" s="39">
        <v>91.30434782608695</v>
      </c>
      <c r="AQ27" s="38">
        <v>93.10344827586206</v>
      </c>
      <c r="AR27" s="36">
        <f t="shared" si="11"/>
        <v>1.7991004497751106</v>
      </c>
      <c r="AS27" s="26">
        <v>65.9</v>
      </c>
      <c r="AT27" s="39">
        <v>78.78787878787878</v>
      </c>
      <c r="AU27" s="46">
        <v>63.63636363636363</v>
      </c>
      <c r="AV27" s="40">
        <f t="shared" si="12"/>
        <v>-15.151515151515149</v>
      </c>
      <c r="AW27" s="1"/>
    </row>
    <row r="28" spans="1:49" ht="18.75" customHeight="1">
      <c r="A28" s="23" t="s">
        <v>7</v>
      </c>
      <c r="B28" s="8">
        <v>250</v>
      </c>
      <c r="C28" s="25">
        <v>192</v>
      </c>
      <c r="D28" s="25">
        <v>247</v>
      </c>
      <c r="E28" s="9">
        <v>74.3</v>
      </c>
      <c r="F28" s="35">
        <v>76.19294300454787</v>
      </c>
      <c r="G28" s="44">
        <f t="shared" si="0"/>
        <v>72.86371972520256</v>
      </c>
      <c r="H28" s="33">
        <f t="shared" si="1"/>
        <v>-3.329223279345314</v>
      </c>
      <c r="I28" s="34">
        <v>78.8</v>
      </c>
      <c r="J28" s="35">
        <v>82.3</v>
      </c>
      <c r="K28" s="32">
        <v>80.5</v>
      </c>
      <c r="L28" s="35">
        <f t="shared" si="2"/>
        <v>-1.7999999999999972</v>
      </c>
      <c r="M28" s="36">
        <v>84.8</v>
      </c>
      <c r="N28" s="35">
        <v>84.9</v>
      </c>
      <c r="O28" s="32">
        <v>82.2</v>
      </c>
      <c r="P28" s="37">
        <f t="shared" si="3"/>
        <v>-2.700000000000003</v>
      </c>
      <c r="Q28" s="36">
        <v>81.2</v>
      </c>
      <c r="R28" s="35">
        <v>78.4090909090909</v>
      </c>
      <c r="S28" s="32">
        <v>78.37837837837837</v>
      </c>
      <c r="T28" s="35">
        <f t="shared" si="4"/>
        <v>-0.030712530712534658</v>
      </c>
      <c r="U28" s="36">
        <v>81.6</v>
      </c>
      <c r="V28" s="35">
        <v>79.23497267759562</v>
      </c>
      <c r="W28" s="32">
        <v>77.13004484304933</v>
      </c>
      <c r="X28" s="36">
        <f t="shared" si="5"/>
        <v>-2.104927834546288</v>
      </c>
      <c r="Y28" s="36">
        <v>41.6</v>
      </c>
      <c r="Z28" s="39">
        <v>46.9</v>
      </c>
      <c r="AA28" s="38">
        <v>34</v>
      </c>
      <c r="AB28" s="10">
        <f t="shared" si="6"/>
        <v>-12.899999999999999</v>
      </c>
      <c r="AC28" s="36">
        <v>77.8</v>
      </c>
      <c r="AD28" s="39">
        <v>85.41359444060076</v>
      </c>
      <c r="AE28" s="38">
        <f t="shared" si="7"/>
        <v>84.97389512978758</v>
      </c>
      <c r="AF28" s="36">
        <f t="shared" si="8"/>
        <v>-0.43969931081318236</v>
      </c>
      <c r="AG28" s="36">
        <v>86.6</v>
      </c>
      <c r="AH28" s="39">
        <v>91.0828025477707</v>
      </c>
      <c r="AI28" s="38">
        <v>85.85858585858585</v>
      </c>
      <c r="AJ28" s="39">
        <f t="shared" si="9"/>
        <v>-5.224216689184843</v>
      </c>
      <c r="AK28" s="39">
        <v>50.8</v>
      </c>
      <c r="AL28" s="39">
        <v>73.04964539007092</v>
      </c>
      <c r="AM28" s="38">
        <v>72.28260869565217</v>
      </c>
      <c r="AN28" s="39">
        <f t="shared" si="10"/>
        <v>-0.7670366944187492</v>
      </c>
      <c r="AO28" s="36">
        <v>90</v>
      </c>
      <c r="AP28" s="39">
        <v>85.41666666666667</v>
      </c>
      <c r="AQ28" s="38">
        <v>91.49797570850203</v>
      </c>
      <c r="AR28" s="36">
        <f t="shared" si="11"/>
        <v>6.081309041835354</v>
      </c>
      <c r="AS28" s="26">
        <v>83.9</v>
      </c>
      <c r="AT28" s="39">
        <v>92.10526315789474</v>
      </c>
      <c r="AU28" s="46">
        <v>90.25641025641026</v>
      </c>
      <c r="AV28" s="40">
        <f t="shared" si="12"/>
        <v>-1.8488529014844772</v>
      </c>
      <c r="AW28" s="1"/>
    </row>
    <row r="29" spans="1:49" ht="19.5" customHeight="1">
      <c r="A29" s="23" t="s">
        <v>17</v>
      </c>
      <c r="B29" s="8">
        <v>138</v>
      </c>
      <c r="C29" s="25">
        <v>228</v>
      </c>
      <c r="D29" s="25">
        <v>88</v>
      </c>
      <c r="E29" s="9">
        <v>54.6</v>
      </c>
      <c r="F29" s="35">
        <v>69.05574912769657</v>
      </c>
      <c r="G29" s="44">
        <f t="shared" si="0"/>
        <v>84.32388724535525</v>
      </c>
      <c r="H29" s="33">
        <f t="shared" si="1"/>
        <v>15.26813811765868</v>
      </c>
      <c r="I29" s="34">
        <v>62.3</v>
      </c>
      <c r="J29" s="35">
        <v>70.6</v>
      </c>
      <c r="K29" s="32">
        <v>88.6</v>
      </c>
      <c r="L29" s="35">
        <f t="shared" si="2"/>
        <v>18</v>
      </c>
      <c r="M29" s="37">
        <v>58.7</v>
      </c>
      <c r="N29" s="35">
        <v>69.7</v>
      </c>
      <c r="O29" s="32">
        <v>85.30000000000001</v>
      </c>
      <c r="P29" s="37">
        <f t="shared" si="3"/>
        <v>15.600000000000009</v>
      </c>
      <c r="Q29" s="36">
        <v>68.8</v>
      </c>
      <c r="R29" s="35">
        <v>73.6318407960199</v>
      </c>
      <c r="S29" s="32">
        <v>87.05882352941177</v>
      </c>
      <c r="T29" s="35">
        <f t="shared" si="4"/>
        <v>13.426982733391867</v>
      </c>
      <c r="U29" s="36">
        <v>41.3</v>
      </c>
      <c r="V29" s="35">
        <v>66.49484536082474</v>
      </c>
      <c r="W29" s="32">
        <v>81.81818181818181</v>
      </c>
      <c r="X29" s="36">
        <f t="shared" si="5"/>
        <v>15.323336457357073</v>
      </c>
      <c r="Y29" s="36">
        <v>23.9</v>
      </c>
      <c r="Z29" s="39">
        <v>50</v>
      </c>
      <c r="AA29" s="38">
        <v>69.3</v>
      </c>
      <c r="AB29" s="10">
        <f t="shared" si="6"/>
        <v>19.299999999999997</v>
      </c>
      <c r="AC29" s="36">
        <v>72.8</v>
      </c>
      <c r="AD29" s="39">
        <v>83.90780860933481</v>
      </c>
      <c r="AE29" s="38">
        <f t="shared" si="7"/>
        <v>93.86631812453786</v>
      </c>
      <c r="AF29" s="36">
        <f t="shared" si="8"/>
        <v>9.958509515203048</v>
      </c>
      <c r="AG29" s="36">
        <v>76</v>
      </c>
      <c r="AH29" s="39">
        <v>88.83248730964468</v>
      </c>
      <c r="AI29" s="38">
        <v>96.1038961038961</v>
      </c>
      <c r="AJ29" s="39">
        <f t="shared" si="9"/>
        <v>7.271408794251428</v>
      </c>
      <c r="AK29" s="39">
        <v>49.3</v>
      </c>
      <c r="AL29" s="39">
        <v>71.62162162162163</v>
      </c>
      <c r="AM29" s="38">
        <v>93.10344827586206</v>
      </c>
      <c r="AN29" s="39">
        <f t="shared" si="10"/>
        <v>21.481826654240436</v>
      </c>
      <c r="AO29" s="26">
        <v>79.7</v>
      </c>
      <c r="AP29" s="39">
        <v>88.15789473684211</v>
      </c>
      <c r="AQ29" s="38">
        <v>90.9090909090909</v>
      </c>
      <c r="AR29" s="36">
        <f t="shared" si="11"/>
        <v>2.7511961722487968</v>
      </c>
      <c r="AS29" s="26">
        <v>86.1</v>
      </c>
      <c r="AT29" s="39">
        <v>87.01923076923077</v>
      </c>
      <c r="AU29" s="46">
        <v>95.34883720930233</v>
      </c>
      <c r="AV29" s="40">
        <f t="shared" si="12"/>
        <v>8.329606440071558</v>
      </c>
      <c r="AW29" s="1"/>
    </row>
    <row r="30" spans="1:49" ht="19.5" customHeight="1">
      <c r="A30" s="23" t="s">
        <v>18</v>
      </c>
      <c r="B30" s="8">
        <v>112</v>
      </c>
      <c r="C30" s="25">
        <v>178</v>
      </c>
      <c r="D30" s="25">
        <v>226</v>
      </c>
      <c r="E30" s="9">
        <v>52.2</v>
      </c>
      <c r="F30" s="35">
        <v>39.49938492264892</v>
      </c>
      <c r="G30" s="44">
        <f t="shared" si="0"/>
        <v>64.17719942250989</v>
      </c>
      <c r="H30" s="33">
        <f t="shared" si="1"/>
        <v>24.677814499860965</v>
      </c>
      <c r="I30" s="34">
        <v>50.9</v>
      </c>
      <c r="J30" s="35">
        <v>33.7</v>
      </c>
      <c r="K30" s="32">
        <v>68.6</v>
      </c>
      <c r="L30" s="35">
        <f t="shared" si="2"/>
        <v>34.89999999999999</v>
      </c>
      <c r="M30" s="36">
        <v>53.6</v>
      </c>
      <c r="N30" s="35">
        <v>33.8</v>
      </c>
      <c r="O30" s="32">
        <v>71.7</v>
      </c>
      <c r="P30" s="37">
        <f t="shared" si="3"/>
        <v>37.900000000000006</v>
      </c>
      <c r="Q30" s="36">
        <v>58.9</v>
      </c>
      <c r="R30" s="35">
        <v>28.90625</v>
      </c>
      <c r="S30" s="32">
        <v>69.31216931216932</v>
      </c>
      <c r="T30" s="35">
        <f t="shared" si="4"/>
        <v>40.40591931216932</v>
      </c>
      <c r="U30" s="36">
        <v>37.5</v>
      </c>
      <c r="V30" s="35">
        <v>35.714285714285715</v>
      </c>
      <c r="W30" s="32">
        <v>59.2814371257485</v>
      </c>
      <c r="X30" s="36">
        <f t="shared" si="5"/>
        <v>23.56715141146279</v>
      </c>
      <c r="Y30" s="36">
        <v>39.3</v>
      </c>
      <c r="Z30" s="39">
        <v>34.3</v>
      </c>
      <c r="AA30" s="38">
        <v>35.8</v>
      </c>
      <c r="AB30" s="10">
        <f t="shared" si="6"/>
        <v>1.5</v>
      </c>
      <c r="AC30" s="36">
        <v>73.2</v>
      </c>
      <c r="AD30" s="39">
        <v>70.57577382160778</v>
      </c>
      <c r="AE30" s="38">
        <f t="shared" si="7"/>
        <v>80.3695900971415</v>
      </c>
      <c r="AF30" s="36">
        <f t="shared" si="8"/>
        <v>9.793816275533715</v>
      </c>
      <c r="AG30" s="36">
        <v>77.7</v>
      </c>
      <c r="AH30" s="39">
        <v>73.91304347826087</v>
      </c>
      <c r="AI30" s="38">
        <v>85.16483516483517</v>
      </c>
      <c r="AJ30" s="39">
        <f t="shared" si="9"/>
        <v>11.251791686574293</v>
      </c>
      <c r="AK30" s="39">
        <v>43.8</v>
      </c>
      <c r="AL30" s="39">
        <v>46.09375</v>
      </c>
      <c r="AM30" s="38">
        <v>58.56353591160221</v>
      </c>
      <c r="AN30" s="39">
        <f t="shared" si="10"/>
        <v>12.469785911602209</v>
      </c>
      <c r="AO30" s="36">
        <v>83</v>
      </c>
      <c r="AP30" s="39">
        <v>77.52808988764045</v>
      </c>
      <c r="AQ30" s="38">
        <v>84.51327433628319</v>
      </c>
      <c r="AR30" s="36">
        <f t="shared" si="11"/>
        <v>6.985184448642741</v>
      </c>
      <c r="AS30" s="26">
        <v>88.2</v>
      </c>
      <c r="AT30" s="39">
        <v>84.76821192052981</v>
      </c>
      <c r="AU30" s="46">
        <v>93.23671497584542</v>
      </c>
      <c r="AV30" s="40">
        <f t="shared" si="12"/>
        <v>8.468503055315608</v>
      </c>
      <c r="AW30" s="1"/>
    </row>
    <row r="31" spans="1:49" ht="18.75" customHeight="1">
      <c r="A31" s="23" t="s">
        <v>20</v>
      </c>
      <c r="B31" s="8">
        <v>43</v>
      </c>
      <c r="C31" s="25">
        <v>111</v>
      </c>
      <c r="D31" s="25">
        <v>44</v>
      </c>
      <c r="E31" s="9">
        <v>46.7</v>
      </c>
      <c r="F31" s="35">
        <v>63.336055682172685</v>
      </c>
      <c r="G31" s="44">
        <f t="shared" si="0"/>
        <v>66.24717286413842</v>
      </c>
      <c r="H31" s="33">
        <f t="shared" si="1"/>
        <v>2.9111171819657358</v>
      </c>
      <c r="I31" s="34">
        <v>39.5</v>
      </c>
      <c r="J31" s="35">
        <v>73.8</v>
      </c>
      <c r="K31" s="32">
        <v>68.2</v>
      </c>
      <c r="L31" s="35">
        <f t="shared" si="2"/>
        <v>-5.599999999999994</v>
      </c>
      <c r="M31" s="36">
        <v>44.2</v>
      </c>
      <c r="N31" s="35">
        <v>72.9</v>
      </c>
      <c r="O31" s="32">
        <v>72.7</v>
      </c>
      <c r="P31" s="37">
        <f t="shared" si="3"/>
        <v>-0.20000000000000284</v>
      </c>
      <c r="Q31" s="37">
        <v>41.9</v>
      </c>
      <c r="R31" s="35">
        <v>53.125</v>
      </c>
      <c r="S31" s="32">
        <v>69.44444444444444</v>
      </c>
      <c r="T31" s="35">
        <f t="shared" si="4"/>
        <v>16.319444444444443</v>
      </c>
      <c r="U31" s="36">
        <v>55.8</v>
      </c>
      <c r="V31" s="35">
        <v>53.125</v>
      </c>
      <c r="W31" s="32">
        <v>67.56756756756756</v>
      </c>
      <c r="X31" s="36">
        <f t="shared" si="5"/>
        <v>14.442567567567565</v>
      </c>
      <c r="Y31" s="36">
        <v>25.6</v>
      </c>
      <c r="Z31" s="39">
        <v>42.3</v>
      </c>
      <c r="AA31" s="38">
        <v>31.9</v>
      </c>
      <c r="AB31" s="10">
        <f t="shared" si="6"/>
        <v>-10.399999999999999</v>
      </c>
      <c r="AC31" s="36">
        <v>73.2</v>
      </c>
      <c r="AD31" s="39">
        <v>84.76633409303611</v>
      </c>
      <c r="AE31" s="38">
        <f t="shared" si="7"/>
        <v>87.67102517281857</v>
      </c>
      <c r="AF31" s="36">
        <f t="shared" si="8"/>
        <v>2.9046910797824665</v>
      </c>
      <c r="AG31" s="36">
        <v>75</v>
      </c>
      <c r="AH31" s="39">
        <v>87.36842105263158</v>
      </c>
      <c r="AI31" s="38">
        <v>97.05882352941177</v>
      </c>
      <c r="AJ31" s="39">
        <f t="shared" si="9"/>
        <v>9.690402476780193</v>
      </c>
      <c r="AK31" s="39">
        <v>69.8</v>
      </c>
      <c r="AL31" s="39">
        <v>75.24752475247524</v>
      </c>
      <c r="AM31" s="38">
        <v>73.17073170731707</v>
      </c>
      <c r="AN31" s="39">
        <f t="shared" si="10"/>
        <v>-2.076793045158169</v>
      </c>
      <c r="AO31" s="26">
        <v>76.8</v>
      </c>
      <c r="AP31" s="39">
        <v>84.68468468468468</v>
      </c>
      <c r="AQ31" s="38">
        <v>95.45454545454545</v>
      </c>
      <c r="AR31" s="36">
        <f t="shared" si="11"/>
        <v>10.76986076986077</v>
      </c>
      <c r="AS31" s="36">
        <v>71</v>
      </c>
      <c r="AT31" s="39">
        <v>91.76470588235294</v>
      </c>
      <c r="AU31" s="46">
        <v>85</v>
      </c>
      <c r="AV31" s="40">
        <f t="shared" si="12"/>
        <v>-6.764705882352942</v>
      </c>
      <c r="AW31" s="1"/>
    </row>
    <row r="32" spans="1:49" ht="20.25" customHeight="1">
      <c r="A32" s="23" t="s">
        <v>25</v>
      </c>
      <c r="B32" s="8">
        <v>38</v>
      </c>
      <c r="C32" s="25">
        <v>162</v>
      </c>
      <c r="D32" s="25">
        <v>42</v>
      </c>
      <c r="E32" s="9">
        <v>31.8</v>
      </c>
      <c r="F32" s="35">
        <v>49.88532199917004</v>
      </c>
      <c r="G32" s="44">
        <f t="shared" si="0"/>
        <v>57.02059729064039</v>
      </c>
      <c r="H32" s="33">
        <f t="shared" si="1"/>
        <v>7.13527529147035</v>
      </c>
      <c r="I32" s="34">
        <v>15.8</v>
      </c>
      <c r="J32" s="35">
        <v>45.1</v>
      </c>
      <c r="K32" s="32">
        <v>50</v>
      </c>
      <c r="L32" s="35">
        <f t="shared" si="2"/>
        <v>4.899999999999999</v>
      </c>
      <c r="M32" s="36">
        <v>23.7</v>
      </c>
      <c r="N32" s="35">
        <v>50</v>
      </c>
      <c r="O32" s="32">
        <v>57.2</v>
      </c>
      <c r="P32" s="37">
        <f t="shared" si="3"/>
        <v>7.200000000000003</v>
      </c>
      <c r="Q32" s="36">
        <v>36.8</v>
      </c>
      <c r="R32" s="35">
        <v>54.54545454545455</v>
      </c>
      <c r="S32" s="32">
        <v>68.75</v>
      </c>
      <c r="T32" s="35">
        <f t="shared" si="4"/>
        <v>14.204545454545453</v>
      </c>
      <c r="U32" s="36">
        <v>47.4</v>
      </c>
      <c r="V32" s="35">
        <v>62.121212121212125</v>
      </c>
      <c r="W32" s="32">
        <v>70.83333333333333</v>
      </c>
      <c r="X32" s="36">
        <f t="shared" si="5"/>
        <v>8.712121212121204</v>
      </c>
      <c r="Y32" s="36">
        <v>15.8</v>
      </c>
      <c r="Z32" s="39">
        <v>26.5</v>
      </c>
      <c r="AA32" s="38">
        <v>19.099999999999998</v>
      </c>
      <c r="AB32" s="10">
        <f t="shared" si="6"/>
        <v>-7.400000000000002</v>
      </c>
      <c r="AC32" s="36">
        <v>51.5</v>
      </c>
      <c r="AD32" s="39">
        <v>61.045265328353565</v>
      </c>
      <c r="AE32" s="38">
        <f t="shared" si="7"/>
        <v>76.24025041050903</v>
      </c>
      <c r="AF32" s="36">
        <f t="shared" si="8"/>
        <v>15.194985082155469</v>
      </c>
      <c r="AG32" s="36">
        <v>51.7</v>
      </c>
      <c r="AH32" s="39">
        <v>56.48148148148148</v>
      </c>
      <c r="AI32" s="38">
        <v>85</v>
      </c>
      <c r="AJ32" s="39">
        <f t="shared" si="9"/>
        <v>28.51851851851852</v>
      </c>
      <c r="AK32" s="39">
        <v>29</v>
      </c>
      <c r="AL32" s="39">
        <v>51.76470588235294</v>
      </c>
      <c r="AM32" s="38">
        <v>56.25</v>
      </c>
      <c r="AN32" s="39">
        <f t="shared" si="10"/>
        <v>4.485294117647058</v>
      </c>
      <c r="AO32" s="26">
        <v>63.2</v>
      </c>
      <c r="AP32" s="39">
        <v>73.75</v>
      </c>
      <c r="AQ32" s="38">
        <v>80.95238095238095</v>
      </c>
      <c r="AR32" s="36">
        <f t="shared" si="11"/>
        <v>7.202380952380949</v>
      </c>
      <c r="AS32" s="26">
        <v>62.1</v>
      </c>
      <c r="AT32" s="39">
        <v>62.18487394957983</v>
      </c>
      <c r="AU32" s="46">
        <v>82.75862068965517</v>
      </c>
      <c r="AV32" s="40">
        <f t="shared" si="12"/>
        <v>20.573746740075343</v>
      </c>
      <c r="AW32" s="1"/>
    </row>
    <row r="33" spans="1:49" ht="18" customHeight="1">
      <c r="A33" s="23" t="s">
        <v>32</v>
      </c>
      <c r="B33" s="8">
        <v>1284</v>
      </c>
      <c r="C33" s="25">
        <v>808</v>
      </c>
      <c r="D33" s="25">
        <v>980</v>
      </c>
      <c r="E33" s="9">
        <v>24.8</v>
      </c>
      <c r="F33" s="35">
        <v>44.59826102077178</v>
      </c>
      <c r="G33" s="44">
        <f t="shared" si="0"/>
        <v>82.54209838034676</v>
      </c>
      <c r="H33" s="33">
        <f t="shared" si="1"/>
        <v>37.94383735957498</v>
      </c>
      <c r="I33" s="34">
        <v>10.6</v>
      </c>
      <c r="J33" s="35">
        <v>38.2</v>
      </c>
      <c r="K33" s="32">
        <v>86.69999999999999</v>
      </c>
      <c r="L33" s="35">
        <f t="shared" si="2"/>
        <v>48.499999999999986</v>
      </c>
      <c r="M33" s="36">
        <v>9.7</v>
      </c>
      <c r="N33" s="35">
        <v>39</v>
      </c>
      <c r="O33" s="32">
        <v>87.5</v>
      </c>
      <c r="P33" s="37">
        <f t="shared" si="3"/>
        <v>48.5</v>
      </c>
      <c r="Q33" s="36">
        <v>19.6</v>
      </c>
      <c r="R33" s="35">
        <v>41.582491582491585</v>
      </c>
      <c r="S33" s="32">
        <v>90.04329004329004</v>
      </c>
      <c r="T33" s="35">
        <f t="shared" si="4"/>
        <v>48.46079846079846</v>
      </c>
      <c r="U33" s="26">
        <v>33.8</v>
      </c>
      <c r="V33" s="35">
        <v>49.78902953586498</v>
      </c>
      <c r="W33" s="32">
        <v>85.07936507936508</v>
      </c>
      <c r="X33" s="36">
        <f t="shared" si="5"/>
        <v>35.2903355435001</v>
      </c>
      <c r="Y33" s="36">
        <v>3.9</v>
      </c>
      <c r="Z33" s="39">
        <v>18.3</v>
      </c>
      <c r="AA33" s="38">
        <v>51.599999999999994</v>
      </c>
      <c r="AB33" s="10">
        <f t="shared" si="6"/>
        <v>33.3</v>
      </c>
      <c r="AC33" s="36">
        <v>71.1</v>
      </c>
      <c r="AD33" s="39">
        <v>80.71804500627405</v>
      </c>
      <c r="AE33" s="38">
        <f t="shared" si="7"/>
        <v>94.32993515942545</v>
      </c>
      <c r="AF33" s="36">
        <f t="shared" si="8"/>
        <v>13.611890153151393</v>
      </c>
      <c r="AG33" s="36">
        <v>68.4</v>
      </c>
      <c r="AH33" s="39">
        <v>80.10471204188482</v>
      </c>
      <c r="AI33" s="38">
        <v>95.58067831449127</v>
      </c>
      <c r="AJ33" s="39">
        <f t="shared" si="9"/>
        <v>15.475966272606442</v>
      </c>
      <c r="AK33" s="39">
        <v>47.6</v>
      </c>
      <c r="AL33" s="39">
        <v>64.19270833333333</v>
      </c>
      <c r="AM33" s="38">
        <v>88.59198355601234</v>
      </c>
      <c r="AN33" s="39">
        <f t="shared" si="10"/>
        <v>24.39927522267901</v>
      </c>
      <c r="AO33" s="26">
        <v>80.1</v>
      </c>
      <c r="AP33" s="39">
        <v>87.9950495049505</v>
      </c>
      <c r="AQ33" s="38">
        <v>95.61224489795919</v>
      </c>
      <c r="AR33" s="36">
        <f t="shared" si="11"/>
        <v>7.617195393008686</v>
      </c>
      <c r="AS33" s="42">
        <v>88.4</v>
      </c>
      <c r="AT33" s="39">
        <v>90.57971014492753</v>
      </c>
      <c r="AU33" s="46">
        <v>97.53483386923901</v>
      </c>
      <c r="AV33" s="40">
        <f t="shared" si="12"/>
        <v>6.955123724311477</v>
      </c>
      <c r="AW33" s="1"/>
    </row>
    <row r="34" spans="1:49" ht="18" customHeight="1">
      <c r="A34" s="23" t="s">
        <v>28</v>
      </c>
      <c r="B34" s="8">
        <v>113</v>
      </c>
      <c r="C34" s="25">
        <v>1945</v>
      </c>
      <c r="D34" s="25">
        <v>847</v>
      </c>
      <c r="E34" s="9">
        <v>43.3</v>
      </c>
      <c r="F34" s="35">
        <v>70.37535499937155</v>
      </c>
      <c r="G34" s="44">
        <f t="shared" si="0"/>
        <v>82.04947511464944</v>
      </c>
      <c r="H34" s="33">
        <f t="shared" si="1"/>
        <v>11.674120115277887</v>
      </c>
      <c r="I34" s="34">
        <v>49.6</v>
      </c>
      <c r="J34" s="35">
        <v>82.8</v>
      </c>
      <c r="K34" s="32">
        <v>85.3</v>
      </c>
      <c r="L34" s="35">
        <f t="shared" si="2"/>
        <v>2.5</v>
      </c>
      <c r="M34" s="36">
        <v>46</v>
      </c>
      <c r="N34" s="35">
        <v>79</v>
      </c>
      <c r="O34" s="32">
        <v>85</v>
      </c>
      <c r="P34" s="37">
        <f t="shared" si="3"/>
        <v>6</v>
      </c>
      <c r="Q34" s="26">
        <v>45.1</v>
      </c>
      <c r="R34" s="35">
        <v>75.15886770652801</v>
      </c>
      <c r="S34" s="32">
        <v>84.07643312101911</v>
      </c>
      <c r="T34" s="35">
        <f t="shared" si="4"/>
        <v>8.917565414491094</v>
      </c>
      <c r="U34" s="35">
        <v>46</v>
      </c>
      <c r="V34" s="35">
        <v>66.30184331797236</v>
      </c>
      <c r="W34" s="32">
        <v>84.5758354755784</v>
      </c>
      <c r="X34" s="36">
        <f t="shared" si="5"/>
        <v>18.273992157606045</v>
      </c>
      <c r="Y34" s="36">
        <v>4.4</v>
      </c>
      <c r="Z34" s="39">
        <v>33.2</v>
      </c>
      <c r="AA34" s="38">
        <v>61.9</v>
      </c>
      <c r="AB34" s="10">
        <f t="shared" si="6"/>
        <v>28.699999999999996</v>
      </c>
      <c r="AC34" s="36">
        <v>68.7</v>
      </c>
      <c r="AD34" s="39">
        <v>85.79141897172894</v>
      </c>
      <c r="AE34" s="38">
        <f t="shared" si="7"/>
        <v>91.44458209129918</v>
      </c>
      <c r="AF34" s="36">
        <f t="shared" si="8"/>
        <v>5.653163119570237</v>
      </c>
      <c r="AG34" s="36">
        <v>50.5</v>
      </c>
      <c r="AH34" s="39">
        <v>80.98987626546682</v>
      </c>
      <c r="AI34" s="38">
        <v>89.12237330037082</v>
      </c>
      <c r="AJ34" s="39">
        <f t="shared" si="9"/>
        <v>8.132497034904006</v>
      </c>
      <c r="AK34" s="39">
        <v>55.8</v>
      </c>
      <c r="AL34" s="39">
        <v>81.56884256719692</v>
      </c>
      <c r="AM34" s="38">
        <v>85.31553398058253</v>
      </c>
      <c r="AN34" s="39">
        <f t="shared" si="10"/>
        <v>3.746691413385605</v>
      </c>
      <c r="AO34" s="26">
        <v>75.2</v>
      </c>
      <c r="AP34" s="39">
        <v>87.59650025733401</v>
      </c>
      <c r="AQ34" s="38">
        <v>94.33293978748524</v>
      </c>
      <c r="AR34" s="36">
        <f t="shared" si="11"/>
        <v>6.73643953015123</v>
      </c>
      <c r="AS34" s="26">
        <v>93.4</v>
      </c>
      <c r="AT34" s="39">
        <v>93.01045679691799</v>
      </c>
      <c r="AU34" s="46">
        <v>97.0074812967581</v>
      </c>
      <c r="AV34" s="40">
        <f t="shared" si="12"/>
        <v>3.9970244998401085</v>
      </c>
      <c r="AW34" s="1"/>
    </row>
    <row r="35" spans="1:49" s="4" customFormat="1" ht="18" customHeight="1" thickBot="1">
      <c r="A35" s="24" t="s">
        <v>29</v>
      </c>
      <c r="B35" s="11">
        <v>4025</v>
      </c>
      <c r="C35" s="12">
        <v>6989</v>
      </c>
      <c r="D35" s="12">
        <v>4581</v>
      </c>
      <c r="E35" s="13">
        <v>47.4</v>
      </c>
      <c r="F35" s="50">
        <f>SUM(J35,N35,R35,V35,Z35,AD35,)/6</f>
        <v>55.270833333333336</v>
      </c>
      <c r="G35" s="45">
        <f t="shared" si="0"/>
        <v>74.9875</v>
      </c>
      <c r="H35" s="14">
        <f>G35-F35</f>
        <v>19.71666666666666</v>
      </c>
      <c r="I35" s="15">
        <v>43.8</v>
      </c>
      <c r="J35" s="17">
        <v>53.9</v>
      </c>
      <c r="K35" s="16">
        <v>78.5</v>
      </c>
      <c r="L35" s="17">
        <f t="shared" si="2"/>
        <v>24.6</v>
      </c>
      <c r="M35" s="18">
        <v>44.2</v>
      </c>
      <c r="N35" s="49">
        <v>54.7</v>
      </c>
      <c r="O35" s="19">
        <v>80.2</v>
      </c>
      <c r="P35" s="51">
        <f t="shared" si="3"/>
        <v>25.5</v>
      </c>
      <c r="Q35" s="18">
        <v>49</v>
      </c>
      <c r="R35" s="49">
        <v>52.7</v>
      </c>
      <c r="S35" s="19">
        <v>80.8</v>
      </c>
      <c r="T35" s="50">
        <f t="shared" si="4"/>
        <v>28.099999999999994</v>
      </c>
      <c r="U35" s="20">
        <v>47.4</v>
      </c>
      <c r="V35" s="49">
        <v>58.2</v>
      </c>
      <c r="W35" s="19">
        <v>76.7</v>
      </c>
      <c r="X35" s="18">
        <f t="shared" si="5"/>
        <v>18.5</v>
      </c>
      <c r="Y35" s="18">
        <v>27.1</v>
      </c>
      <c r="Z35" s="22">
        <v>32.9</v>
      </c>
      <c r="AA35" s="21">
        <v>46.1</v>
      </c>
      <c r="AB35" s="52">
        <f t="shared" si="6"/>
        <v>13.200000000000003</v>
      </c>
      <c r="AC35" s="20">
        <v>72.7</v>
      </c>
      <c r="AD35" s="22">
        <f>SUM(AH35,AL35,AP35,AT35)/4</f>
        <v>79.22500000000001</v>
      </c>
      <c r="AE35" s="21">
        <f t="shared" si="7"/>
        <v>87.625</v>
      </c>
      <c r="AF35" s="18">
        <f t="shared" si="8"/>
        <v>8.399999999999991</v>
      </c>
      <c r="AG35" s="18">
        <v>72.5</v>
      </c>
      <c r="AH35" s="22">
        <v>79</v>
      </c>
      <c r="AI35" s="21">
        <v>89.3</v>
      </c>
      <c r="AJ35" s="22">
        <f t="shared" si="9"/>
        <v>10.299999999999997</v>
      </c>
      <c r="AK35" s="22">
        <v>52.1</v>
      </c>
      <c r="AL35" s="22">
        <v>66.3</v>
      </c>
      <c r="AM35" s="21">
        <v>78.7</v>
      </c>
      <c r="AN35" s="22">
        <f t="shared" si="10"/>
        <v>12.400000000000006</v>
      </c>
      <c r="AO35" s="18">
        <v>82</v>
      </c>
      <c r="AP35" s="49">
        <v>85.9</v>
      </c>
      <c r="AQ35" s="19">
        <v>91.3</v>
      </c>
      <c r="AR35" s="18">
        <f>AQ35-AP35</f>
        <v>5.3999999999999915</v>
      </c>
      <c r="AS35" s="20">
        <v>84.1</v>
      </c>
      <c r="AT35" s="49">
        <v>85.7</v>
      </c>
      <c r="AU35" s="47">
        <v>91.2</v>
      </c>
      <c r="AV35" s="53">
        <f>AU35-AT35</f>
        <v>5.5</v>
      </c>
      <c r="AW35" s="3"/>
    </row>
    <row r="36" spans="1:48" ht="6" customHeight="1" thickTop="1">
      <c r="A36" s="72" t="s">
        <v>44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</row>
    <row r="37" spans="1:48" ht="12.7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</row>
  </sheetData>
  <sheetProtection/>
  <mergeCells count="22">
    <mergeCell ref="A2:AV2"/>
    <mergeCell ref="A3:AV3"/>
    <mergeCell ref="A4:A8"/>
    <mergeCell ref="M7:P7"/>
    <mergeCell ref="I5:T6"/>
    <mergeCell ref="I4:AV4"/>
    <mergeCell ref="AC7:AF7"/>
    <mergeCell ref="C4:C8"/>
    <mergeCell ref="E4:H7"/>
    <mergeCell ref="AG7:AJ7"/>
    <mergeCell ref="Y5:AB7"/>
    <mergeCell ref="Q7:T7"/>
    <mergeCell ref="B4:B8"/>
    <mergeCell ref="A36:AV37"/>
    <mergeCell ref="U5:X7"/>
    <mergeCell ref="D4:D8"/>
    <mergeCell ref="AW5:AW6"/>
    <mergeCell ref="AS7:AV7"/>
    <mergeCell ref="AK7:AN7"/>
    <mergeCell ref="AO7:AR7"/>
    <mergeCell ref="I7:L7"/>
    <mergeCell ref="AC5:AV6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2" r:id="rId1"/>
  <colBreaks count="1" manualBreakCount="1">
    <brk id="48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Правительство Курганской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mikhailova_kate</dc:creator>
  <cp:keywords/>
  <dc:description/>
  <cp:lastModifiedBy>User</cp:lastModifiedBy>
  <cp:lastPrinted>2016-03-29T09:30:45Z</cp:lastPrinted>
  <dcterms:created xsi:type="dcterms:W3CDTF">2015-04-06T03:55:07Z</dcterms:created>
  <dcterms:modified xsi:type="dcterms:W3CDTF">2016-04-08T10:01:22Z</dcterms:modified>
  <cp:category/>
  <cp:version/>
  <cp:contentType/>
  <cp:contentStatus/>
</cp:coreProperties>
</file>