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Лист1" sheetId="1" r:id="rId1"/>
  </sheets>
  <definedNames>
    <definedName name="bar">#REF!</definedName>
    <definedName name="Boss_FIO">#REF!</definedName>
    <definedName name="BUDGET_LEVEL">#REF!</definedName>
    <definedName name="BUDGET_NAME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DE_TOFK">#REF!</definedName>
    <definedName name="CORR_IN">#REF!</definedName>
    <definedName name="CORR_NAME">#REF!</definedName>
    <definedName name="CORR_OUT">#REF!</definedName>
    <definedName name="cREPORT_ADD_DATA">#REF!</definedName>
    <definedName name="ctext_3">#REF!</definedName>
    <definedName name="CurentGroup">#REF!</definedName>
    <definedName name="CurRow">#REF!</definedName>
    <definedName name="cUser_OKPO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link">#REF!</definedName>
    <definedName name="name">#REF!</definedName>
    <definedName name="NAME_BUDG">#REF!</definedName>
    <definedName name="NAME_FINO">#REF!</definedName>
    <definedName name="name_kbk">#REF!</definedName>
    <definedName name="NAME_TOFK">#REF!</definedName>
    <definedName name="NastrFields">#REF!</definedName>
    <definedName name="OBJ_CODE">#REF!</definedName>
    <definedName name="OFK_CODE">#REF!</definedName>
    <definedName name="OFK_CODE_OLD">#REF!</definedName>
    <definedName name="OKATO_TOFK">#REF!</definedName>
    <definedName name="OKATO_USER">#REF!</definedName>
    <definedName name="OKPO_TOFK">#REF!</definedName>
    <definedName name="OKPO_USER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2_1">#REF!</definedName>
    <definedName name="summa_2_2">#REF!</definedName>
    <definedName name="summa_2_3">#REF!</definedName>
    <definedName name="summa_2_4">#REF!</definedName>
    <definedName name="summa_3_1">#REF!</definedName>
    <definedName name="summa_3_2">#REF!</definedName>
    <definedName name="summa_3_3">#REF!</definedName>
    <definedName name="summa_3_4">#REF!</definedName>
    <definedName name="TERR_NAME">#REF!</definedName>
    <definedName name="Today">#REF!</definedName>
    <definedName name="Today2">#REF!</definedName>
    <definedName name="Today5">#REF!</definedName>
    <definedName name="User_CBP">#REF!</definedName>
    <definedName name="User_COFK">#REF!</definedName>
    <definedName name="User_Dol">#REF!</definedName>
    <definedName name="User_FIO">#REF!</definedName>
    <definedName name="USER_G_BK">#REF!</definedName>
    <definedName name="User_INN">#REF!</definedName>
    <definedName name="User_Lname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<sst xmlns="http://schemas.openxmlformats.org/spreadsheetml/2006/main" count="208" uniqueCount="166">
  <si>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</si>
  <si>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</si>
  <si>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</si>
  <si>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</si>
  <si>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земельного законодательства</t>
  </si>
  <si>
    <t>Государственная пошлина за выдачу разрешения на установку рекламной конструкции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</si>
  <si>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</si>
  <si>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</si>
  <si>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</si>
  <si>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</si>
  <si>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</si>
  <si>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</si>
  <si>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</si>
  <si>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попечечния,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</si>
  <si>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</si>
  <si>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</si>
  <si>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</si>
  <si>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</si>
  <si>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мунициальных районов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</si>
  <si>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</si>
  <si>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районов, для компенсации  допольнительных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</si>
  <si>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</si>
  <si>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труда.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</si>
  <si>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</si>
  <si>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</si>
  <si>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ГУ Министерства РФ по делам ГО ЧС и ликвидации последствий стихийных бедствий по Курганской области</t>
  </si>
  <si>
    <t xml:space="preserve"> Управление Федеральной налоговой службы поКурганской области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</si>
  <si>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</si>
  <si>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Приложение № 2 к решению районной Думы</t>
  </si>
  <si>
    <t>Доходы  районного  бюджета</t>
  </si>
  <si>
    <t>доходов бюджета</t>
  </si>
  <si>
    <t>код бюджетной классификации</t>
  </si>
  <si>
    <t>администратор поступлений</t>
  </si>
  <si>
    <t>доходов районного бюджета</t>
  </si>
  <si>
    <t>Утвержденные бюджетные назначения</t>
  </si>
  <si>
    <t>исполнено</t>
  </si>
  <si>
    <t>% исполнения</t>
  </si>
  <si>
    <t>005</t>
  </si>
  <si>
    <t>006</t>
  </si>
  <si>
    <t>10807140011000110</t>
  </si>
  <si>
    <t>11690050050000140</t>
  </si>
  <si>
    <t>012</t>
  </si>
  <si>
    <t>11635030050000140</t>
  </si>
  <si>
    <t>11625030010000140</t>
  </si>
  <si>
    <t>019</t>
  </si>
  <si>
    <t>11105010100000120</t>
  </si>
  <si>
    <t>048</t>
  </si>
  <si>
    <t>11201000010000120</t>
  </si>
  <si>
    <t>078</t>
  </si>
  <si>
    <t>20705000050100180</t>
  </si>
  <si>
    <t>11303050050100130</t>
  </si>
  <si>
    <t>083</t>
  </si>
  <si>
    <t>098</t>
  </si>
  <si>
    <t>11630000010000140</t>
  </si>
  <si>
    <t>11625060010000140</t>
  </si>
  <si>
    <t>11303050050000130</t>
  </si>
  <si>
    <t>10807150011000110</t>
  </si>
  <si>
    <t>20201001050000151</t>
  </si>
  <si>
    <t>20201003050000151</t>
  </si>
  <si>
    <t>20202999050000151</t>
  </si>
  <si>
    <t>20203002050000151</t>
  </si>
  <si>
    <t>20203003050000151</t>
  </si>
  <si>
    <t>20203015050000151</t>
  </si>
  <si>
    <t>20203020050000151</t>
  </si>
  <si>
    <t>20203021050000151</t>
  </si>
  <si>
    <t>20203024050000151</t>
  </si>
  <si>
    <t>20203027050000151</t>
  </si>
  <si>
    <t>20203029050000151</t>
  </si>
  <si>
    <t>20203999050000151</t>
  </si>
  <si>
    <t>20204005050000151</t>
  </si>
  <si>
    <t>20204012050000151</t>
  </si>
  <si>
    <t>20204025050000151</t>
  </si>
  <si>
    <t>20204029050000151</t>
  </si>
  <si>
    <t>20204999050000151</t>
  </si>
  <si>
    <t>Финансовый отдел Администрации</t>
  </si>
  <si>
    <t>итого</t>
  </si>
  <si>
    <t>Прочик поступления от денежных взысканий  (штрафов) и иных сумм в возмещение ущерба, зачисляемые в бюджеты муниципальных районов</t>
  </si>
  <si>
    <t>тыс.руб.</t>
  </si>
  <si>
    <t>Инспекция гостехнадзора Курганской области</t>
  </si>
  <si>
    <t>Департамент имущественных и земельных отношений Курганской области</t>
  </si>
  <si>
    <t>Управление ветиринарии Курганской области</t>
  </si>
  <si>
    <t>Управление Федеральной Миграционной службы по Курганской области</t>
  </si>
  <si>
    <t>Управление Роспотребнадзора по Курганской области</t>
  </si>
  <si>
    <t>Управление Федеральной службы государственной регистрации,кадастра и картографии по Курганской области</t>
  </si>
  <si>
    <t>УГИБДД УВД Курганской области</t>
  </si>
  <si>
    <t>УВД по Курганской области</t>
  </si>
  <si>
    <t>Управление Федеральной службы по надзору в сфере природопользования по Курганской области</t>
  </si>
  <si>
    <t>Департамент природных ресурсов и охраны окружающей среды Курганской области</t>
  </si>
  <si>
    <t>Отдел образования администрации Шумихинского района</t>
  </si>
  <si>
    <t>Отдел культуры администрации Шумихинского района</t>
  </si>
  <si>
    <t>Администрация Шумихинского района</t>
  </si>
  <si>
    <t>Отдел строительства,транспорта, жилищно-коммунального хозяйства, имущественных и земельных отношений Администрации Шумихинского района</t>
  </si>
  <si>
    <t>20705000050000180</t>
  </si>
  <si>
    <t>141</t>
  </si>
  <si>
    <t>11628000010000140</t>
  </si>
  <si>
    <t>165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</si>
  <si>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</si>
  <si>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</si>
  <si>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11105025050000120</t>
  </si>
  <si>
    <t>11105035050000120</t>
  </si>
  <si>
    <t>11402032050000410</t>
  </si>
  <si>
    <t>11406014100000430</t>
  </si>
  <si>
    <t>11627000010000140</t>
  </si>
  <si>
    <t>11603010010000140</t>
  </si>
  <si>
    <t>11603030010000140</t>
  </si>
  <si>
    <t>11606000010000140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</si>
  <si>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</si>
  <si>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</si>
  <si>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</si>
  <si>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</si>
  <si>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</si>
  <si>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</si>
  <si>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</si>
  <si>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</si>
  <si>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на имущество предприятий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</si>
  <si>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</si>
  <si>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</si>
  <si>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10102010010000110</t>
  </si>
  <si>
    <t>10102021010000110</t>
  </si>
  <si>
    <t>10102022010000110</t>
  </si>
  <si>
    <t>10102040010000110</t>
  </si>
  <si>
    <t>10102070010000110</t>
  </si>
  <si>
    <t>10502000020000110</t>
  </si>
  <si>
    <t>10503000010000110</t>
  </si>
  <si>
    <t>10803010010000110</t>
  </si>
  <si>
    <t>10901030050000110</t>
  </si>
  <si>
    <t>10904010020000110</t>
  </si>
  <si>
    <t>10906010020000110</t>
  </si>
  <si>
    <t>10907030050000110</t>
  </si>
  <si>
    <t>Наименование показателя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</si>
  <si>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</si>
  <si>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</si>
  <si>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(щтрафы) за нарушение законодательства об охране и использовании животного мира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</si>
  <si>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</si>
  <si>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</si>
  <si>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</si>
  <si>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оказания услуг учреждениями, находящимися в ведении органов местного самоуправления муниципальных районов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</si>
  <si>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</si>
  <si>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</si>
  <si>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</si>
  <si>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</si>
  <si>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</si>
  <si>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Денежные взыскания (штрафы) за нарушение Федерального закона "О пожарной безопасности"</t>
  </si>
  <si>
    <t>"Об исполнении районного бюджета за 2011 год"</t>
  </si>
  <si>
    <t xml:space="preserve">за 2011 год по кодам классификации </t>
  </si>
  <si>
    <t>161</t>
  </si>
  <si>
    <t>11633050050000140</t>
  </si>
  <si>
    <t>Денежные взыскания (штрафы ) за нарушение законодательства Российской Федерации о размещении заказов на поставки товаров ,выполнение работ, оказание услуг для нужд муниципальных районов</t>
  </si>
  <si>
    <t>Федеральная антимонопольная служба</t>
  </si>
  <si>
    <t>11402032050000440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</si>
  <si>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</si>
  <si>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11621050050000140</t>
  </si>
  <si>
    <t xml:space="preserve">Денежные взыскания (штрафы) и иные суммы взыскиваемые с лиц, виновных в совершении  преступлений, и в возмещение ущерба имуществу,зачисляемые  в бюджеты муниципальных районов </t>
  </si>
  <si>
    <t>11403050050000440</t>
  </si>
  <si>
    <t>20202009050000151</t>
  </si>
  <si>
    <t>Субсидии бюджетам муниципальных районов на государственную поддержку малого среднего предпринимательства, включая крестьянские ( фермерские) хозяйства</t>
  </si>
  <si>
    <t>20202051050000151</t>
  </si>
  <si>
    <t>Субсидии бюджетам муниципальных районов на реализацию федеральных целевых программ</t>
  </si>
  <si>
    <t>20202141050000151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</si>
  <si>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учрежденийв субьектах Российской Федерации</t>
  </si>
  <si>
    <t>20203078050000151</t>
  </si>
  <si>
    <t>Субвенции бюджетам муниципальных районов на реализацию региональных систем общего образования</t>
  </si>
  <si>
    <t>21905000050000151</t>
  </si>
  <si>
    <t>Возврат субсидий, субвенций и иных межбюджетных трансфертов, имеющих целевое назначение, прошлых лет из бюджетов муниципальных районов</t>
  </si>
  <si>
    <t>Средства от распоряжения и реализации конфискованного  и иного имущества , обращенного в доходы муниципальных районов (в части реализации  материальных запасов по указанному имуществу)</t>
  </si>
  <si>
    <r>
      <t>от 05.04.</t>
    </r>
    <r>
      <rPr>
        <u val="single"/>
        <sz val="10"/>
        <rFont val="Arial Cyr"/>
        <family val="0"/>
      </rPr>
      <t>2012 г</t>
    </r>
    <r>
      <rPr>
        <sz val="10"/>
        <rFont val="Arial Cyr"/>
        <family val="0"/>
      </rPr>
      <t xml:space="preserve">. №115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</si>
</sst>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#"/>
    <numFmt numFmtId="166" formatCode="#,##0.00;_-* &quot;&quot;??;"/>
    <numFmt numFmtId="167" formatCode="0000"/>
    <numFmt numFmtId="168" formatCode="000"/>
    <numFmt numFmtId="169" formatCode="0000000000"/>
    <numFmt numFmtId="170" formatCode="00000000000"/>
    <numFmt numFmtId="171" formatCode="0.0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2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15" borderId="10" xfId="0" applyFill="1" applyBorder="1" applyAlignment="1">
      <alignment/>
    </xf>
    <xf numFmtId="171" fontId="0" fillId="15" borderId="10" xfId="0" applyNumberFormat="1" applyFill="1" applyBorder="1" applyAlignment="1">
      <alignment/>
    </xf>
    <xf numFmtId="49" fontId="0" fillId="15" borderId="10" xfId="0" applyNumberFormat="1" applyFill="1" applyBorder="1" applyAlignment="1">
      <alignment wrapText="1"/>
    </xf>
    <xf numFmtId="0" fontId="5" fillId="15" borderId="10" xfId="0" applyFont="1" applyFill="1" applyBorder="1" applyAlignment="1">
      <alignment wrapText="1"/>
    </xf>
    <xf numFmtId="49" fontId="5" fillId="15" borderId="10" xfId="0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1" fillId="15" borderId="10" xfId="0" applyFont="1" applyFill="1" applyBorder="1" applyAlignment="1">
      <alignment wrapText="1"/>
    </xf>
    <xf numFmtId="49" fontId="0" fillId="15" borderId="10" xfId="0" applyNumberFormat="1" applyFill="1" applyBorder="1" applyAlignment="1">
      <alignment/>
    </xf>
    <xf numFmtId="49" fontId="0" fillId="15" borderId="10" xfId="0" applyNumberFormat="1" applyFont="1" applyFill="1" applyBorder="1" applyAlignment="1">
      <alignment horizontal="center" shrinkToFit="1"/>
    </xf>
    <xf numFmtId="49" fontId="0" fillId="15" borderId="10" xfId="0" applyNumberFormat="1" applyFont="1" applyFill="1" applyBorder="1" applyAlignment="1">
      <alignment horizontal="center" shrinkToFit="1"/>
    </xf>
    <xf numFmtId="171" fontId="5" fillId="15" borderId="10" xfId="0" applyNumberFormat="1" applyFont="1" applyFill="1" applyBorder="1" applyAlignment="1">
      <alignment/>
    </xf>
    <xf numFmtId="2" fontId="5" fillId="15" borderId="10" xfId="0" applyNumberFormat="1" applyFont="1" applyFill="1" applyBorder="1" applyAlignment="1">
      <alignment/>
    </xf>
    <xf numFmtId="2" fontId="0" fillId="15" borderId="10" xfId="0" applyNumberFormat="1" applyFill="1" applyBorder="1" applyAlignment="1">
      <alignment/>
    </xf>
    <xf numFmtId="0" fontId="5" fillId="15" borderId="10" xfId="0" applyFont="1" applyFill="1" applyBorder="1" applyAlignment="1">
      <alignment horizontal="left"/>
    </xf>
    <xf numFmtId="0" fontId="0" fillId="15" borderId="10" xfId="0" applyFill="1" applyBorder="1" applyAlignment="1">
      <alignment horizontal="left"/>
    </xf>
    <xf numFmtId="0" fontId="1" fillId="15" borderId="10" xfId="0" applyNumberFormat="1" applyFont="1" applyFill="1" applyBorder="1" applyAlignment="1">
      <alignment horizontal="left" vertical="top" wrapText="1"/>
    </xf>
    <xf numFmtId="49" fontId="0" fillId="15" borderId="10" xfId="0" applyNumberFormat="1" applyFont="1" applyFill="1" applyBorder="1" applyAlignment="1">
      <alignment horizontal="center" vertical="top" shrinkToFit="1"/>
    </xf>
    <xf numFmtId="0" fontId="7" fillId="15" borderId="10" xfId="0" applyFont="1" applyFill="1" applyBorder="1" applyAlignment="1">
      <alignment wrapText="1"/>
    </xf>
    <xf numFmtId="49" fontId="5" fillId="15" borderId="10" xfId="0" applyNumberFormat="1" applyFont="1" applyFill="1" applyBorder="1" applyAlignment="1">
      <alignment horizontal="center" shrinkToFit="1"/>
    </xf>
    <xf numFmtId="49" fontId="0" fillId="15" borderId="10" xfId="0" applyNumberFormat="1" applyFill="1" applyBorder="1" applyAlignment="1">
      <alignment horizontal="center" shrinkToFit="1"/>
    </xf>
    <xf numFmtId="171" fontId="0" fillId="15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78.625" style="0" customWidth="1"/>
    <col min="2" max="2" width="9.875" style="0" customWidth="1"/>
    <col min="3" max="3" width="18.125" style="0" customWidth="1"/>
    <col min="4" max="4" width="10.25390625" style="0" customWidth="1"/>
    <col min="5" max="5" width="10.75390625" style="0" bestFit="1" customWidth="1"/>
    <col min="6" max="6" width="11.25390625" style="0" customWidth="1"/>
  </cols>
  <sheetData>
    <row r="1" spans="3:6" ht="12.75">
      <c r="C1" s="25" t="s">
        <v>28</v>
      </c>
      <c r="D1" s="25"/>
      <c r="E1" s="25"/>
      <c r="F1" s="25"/>
    </row>
    <row r="2" spans="3:6" ht="12.75">
      <c r="C2" s="25" t="s">
        <v>143</v>
      </c>
      <c r="D2" s="25"/>
      <c r="E2" s="25"/>
      <c r="F2" s="25"/>
    </row>
    <row r="3" spans="4:6" ht="12.75">
      <c r="D3" s="30" t="s">
        <v>165</v>
      </c>
      <c r="E3" s="30"/>
      <c r="F3" s="30"/>
    </row>
    <row r="4" spans="1:6" ht="18">
      <c r="A4" s="26" t="s">
        <v>29</v>
      </c>
      <c r="B4" s="26"/>
      <c r="C4" s="26"/>
      <c r="D4" s="26"/>
      <c r="E4" s="26"/>
      <c r="F4" s="26"/>
    </row>
    <row r="5" spans="1:6" ht="18">
      <c r="A5" s="26" t="s">
        <v>144</v>
      </c>
      <c r="B5" s="26"/>
      <c r="C5" s="26"/>
      <c r="D5" s="26"/>
      <c r="E5" s="26"/>
      <c r="F5" s="26"/>
    </row>
    <row r="6" spans="1:6" ht="18">
      <c r="A6" s="26" t="s">
        <v>30</v>
      </c>
      <c r="B6" s="26"/>
      <c r="C6" s="26"/>
      <c r="D6" s="26"/>
      <c r="E6" s="26"/>
      <c r="F6" s="26"/>
    </row>
    <row r="7" spans="2:5" ht="18">
      <c r="B7" s="1"/>
      <c r="C7" s="1"/>
      <c r="D7" s="1"/>
      <c r="E7" s="1" t="s">
        <v>77</v>
      </c>
    </row>
    <row r="8" spans="1:6" ht="12.75">
      <c r="A8" s="28" t="s">
        <v>129</v>
      </c>
      <c r="B8" s="28" t="s">
        <v>31</v>
      </c>
      <c r="C8" s="28"/>
      <c r="D8" s="27" t="s">
        <v>34</v>
      </c>
      <c r="E8" s="29" t="s">
        <v>35</v>
      </c>
      <c r="F8" s="27" t="s">
        <v>36</v>
      </c>
    </row>
    <row r="9" spans="1:6" ht="62.25" customHeight="1">
      <c r="A9" s="28"/>
      <c r="B9" s="2" t="s">
        <v>32</v>
      </c>
      <c r="C9" s="2" t="s">
        <v>33</v>
      </c>
      <c r="D9" s="27"/>
      <c r="E9" s="29"/>
      <c r="F9" s="27"/>
    </row>
    <row r="10" spans="1:6" ht="12.75">
      <c r="A10" s="6" t="s">
        <v>80</v>
      </c>
      <c r="B10" s="7" t="s">
        <v>37</v>
      </c>
      <c r="C10" s="8"/>
      <c r="D10" s="8">
        <v>18.3</v>
      </c>
      <c r="E10" s="8">
        <v>18.3</v>
      </c>
      <c r="F10" s="8">
        <f aca="true" t="shared" si="0" ref="F10:F25">E10/D10*100</f>
        <v>100</v>
      </c>
    </row>
    <row r="11" spans="1:6" ht="24">
      <c r="A11" s="9" t="s">
        <v>130</v>
      </c>
      <c r="B11" s="10" t="s">
        <v>37</v>
      </c>
      <c r="C11" s="11" t="s">
        <v>40</v>
      </c>
      <c r="D11" s="3">
        <v>18.3</v>
      </c>
      <c r="E11" s="3">
        <v>18.3</v>
      </c>
      <c r="F11" s="3">
        <f t="shared" si="0"/>
        <v>100</v>
      </c>
    </row>
    <row r="12" spans="1:6" ht="12.75">
      <c r="A12" s="6" t="s">
        <v>78</v>
      </c>
      <c r="B12" s="7" t="s">
        <v>38</v>
      </c>
      <c r="C12" s="7"/>
      <c r="D12" s="8">
        <f>D13+D14</f>
        <v>850.5</v>
      </c>
      <c r="E12" s="8">
        <f>E13+E14</f>
        <v>851.2</v>
      </c>
      <c r="F12" s="14">
        <f t="shared" si="0"/>
        <v>100.08230452674897</v>
      </c>
    </row>
    <row r="13" spans="1:6" ht="48.75" customHeight="1">
      <c r="A13" s="9" t="s">
        <v>131</v>
      </c>
      <c r="B13" s="10" t="s">
        <v>38</v>
      </c>
      <c r="C13" s="12" t="s">
        <v>39</v>
      </c>
      <c r="D13" s="3">
        <v>840</v>
      </c>
      <c r="E13" s="3">
        <v>840.7</v>
      </c>
      <c r="F13" s="15">
        <f t="shared" si="0"/>
        <v>100.08333333333334</v>
      </c>
    </row>
    <row r="14" spans="1:6" ht="24">
      <c r="A14" s="9" t="s">
        <v>130</v>
      </c>
      <c r="B14" s="10" t="s">
        <v>38</v>
      </c>
      <c r="C14" s="12" t="s">
        <v>40</v>
      </c>
      <c r="D14" s="3">
        <v>10.5</v>
      </c>
      <c r="E14" s="3">
        <v>10.5</v>
      </c>
      <c r="F14" s="3">
        <f t="shared" si="0"/>
        <v>100</v>
      </c>
    </row>
    <row r="15" spans="1:6" ht="25.5">
      <c r="A15" s="6" t="s">
        <v>87</v>
      </c>
      <c r="B15" s="7" t="s">
        <v>41</v>
      </c>
      <c r="C15" s="7"/>
      <c r="D15" s="13">
        <f>D16+D17</f>
        <v>358.5</v>
      </c>
      <c r="E15" s="13">
        <f>E16+E17</f>
        <v>358.6</v>
      </c>
      <c r="F15" s="14">
        <f t="shared" si="0"/>
        <v>100.0278940027894</v>
      </c>
    </row>
    <row r="16" spans="1:6" ht="24">
      <c r="A16" s="9" t="s">
        <v>132</v>
      </c>
      <c r="B16" s="10" t="s">
        <v>41</v>
      </c>
      <c r="C16" s="12" t="s">
        <v>43</v>
      </c>
      <c r="D16" s="4">
        <v>37</v>
      </c>
      <c r="E16" s="4">
        <v>37</v>
      </c>
      <c r="F16" s="3">
        <f t="shared" si="0"/>
        <v>100</v>
      </c>
    </row>
    <row r="17" spans="1:6" ht="24">
      <c r="A17" s="9" t="s">
        <v>133</v>
      </c>
      <c r="B17" s="10" t="s">
        <v>41</v>
      </c>
      <c r="C17" s="12" t="s">
        <v>42</v>
      </c>
      <c r="D17" s="3">
        <v>321.5</v>
      </c>
      <c r="E17" s="3">
        <v>321.6</v>
      </c>
      <c r="F17" s="15">
        <f t="shared" si="0"/>
        <v>100.03110419906689</v>
      </c>
    </row>
    <row r="18" spans="1:6" ht="12.75">
      <c r="A18" s="6" t="s">
        <v>79</v>
      </c>
      <c r="B18" s="7" t="s">
        <v>44</v>
      </c>
      <c r="C18" s="7"/>
      <c r="D18" s="8">
        <f>D19</f>
        <v>31.6</v>
      </c>
      <c r="E18" s="8">
        <v>31.6</v>
      </c>
      <c r="F18" s="14">
        <f t="shared" si="0"/>
        <v>100</v>
      </c>
    </row>
    <row r="19" spans="1:6" ht="48">
      <c r="A19" s="9" t="s">
        <v>134</v>
      </c>
      <c r="B19" s="10" t="s">
        <v>44</v>
      </c>
      <c r="C19" s="12" t="s">
        <v>45</v>
      </c>
      <c r="D19" s="3">
        <v>31.6</v>
      </c>
      <c r="E19" s="3">
        <v>31.6</v>
      </c>
      <c r="F19" s="3">
        <f t="shared" si="0"/>
        <v>100</v>
      </c>
    </row>
    <row r="20" spans="1:6" ht="25.5">
      <c r="A20" s="6" t="s">
        <v>86</v>
      </c>
      <c r="B20" s="7" t="s">
        <v>46</v>
      </c>
      <c r="C20" s="7"/>
      <c r="D20" s="13">
        <f>D21</f>
        <v>181</v>
      </c>
      <c r="E20" s="8">
        <f>E21</f>
        <v>188.3</v>
      </c>
      <c r="F20" s="14">
        <f t="shared" si="0"/>
        <v>104.03314917127074</v>
      </c>
    </row>
    <row r="21" spans="1:6" ht="12.75">
      <c r="A21" s="9" t="s">
        <v>135</v>
      </c>
      <c r="B21" s="10" t="s">
        <v>46</v>
      </c>
      <c r="C21" s="12" t="s">
        <v>47</v>
      </c>
      <c r="D21" s="4">
        <v>181</v>
      </c>
      <c r="E21" s="3">
        <v>188.3</v>
      </c>
      <c r="F21" s="15">
        <f t="shared" si="0"/>
        <v>104.03314917127074</v>
      </c>
    </row>
    <row r="22" spans="1:6" ht="12.75">
      <c r="A22" s="6" t="s">
        <v>88</v>
      </c>
      <c r="B22" s="7" t="s">
        <v>48</v>
      </c>
      <c r="C22" s="7"/>
      <c r="D22" s="8">
        <f>D23+D24</f>
        <v>9585.2</v>
      </c>
      <c r="E22" s="8">
        <f>E23+E24</f>
        <v>9613.199999999999</v>
      </c>
      <c r="F22" s="14">
        <f t="shared" si="0"/>
        <v>100.29211701372948</v>
      </c>
    </row>
    <row r="23" spans="1:6" ht="24">
      <c r="A23" s="9" t="s">
        <v>136</v>
      </c>
      <c r="B23" s="10" t="s">
        <v>48</v>
      </c>
      <c r="C23" s="12" t="s">
        <v>50</v>
      </c>
      <c r="D23" s="3">
        <v>8913.7</v>
      </c>
      <c r="E23" s="3">
        <v>8925.9</v>
      </c>
      <c r="F23" s="15">
        <f t="shared" si="0"/>
        <v>100.13686796728629</v>
      </c>
    </row>
    <row r="24" spans="1:6" ht="24">
      <c r="A24" s="9" t="s">
        <v>137</v>
      </c>
      <c r="B24" s="10" t="s">
        <v>48</v>
      </c>
      <c r="C24" s="12" t="s">
        <v>49</v>
      </c>
      <c r="D24" s="3">
        <v>671.5</v>
      </c>
      <c r="E24" s="3">
        <v>687.3</v>
      </c>
      <c r="F24" s="15">
        <f t="shared" si="0"/>
        <v>102.35294117647058</v>
      </c>
    </row>
    <row r="25" spans="1:6" ht="12.75">
      <c r="A25" s="6" t="s">
        <v>89</v>
      </c>
      <c r="B25" s="7" t="s">
        <v>51</v>
      </c>
      <c r="C25" s="7"/>
      <c r="D25" s="8">
        <f>D26+D27</f>
        <v>1682.2</v>
      </c>
      <c r="E25" s="8">
        <f>E26+E27</f>
        <v>1682.2</v>
      </c>
      <c r="F25" s="14">
        <f t="shared" si="0"/>
        <v>100</v>
      </c>
    </row>
    <row r="26" spans="1:6" ht="24">
      <c r="A26" s="9" t="s">
        <v>136</v>
      </c>
      <c r="B26" s="10" t="s">
        <v>51</v>
      </c>
      <c r="C26" s="12" t="s">
        <v>50</v>
      </c>
      <c r="D26" s="3">
        <v>1242.7</v>
      </c>
      <c r="E26" s="3">
        <v>1242.7</v>
      </c>
      <c r="F26" s="15">
        <f aca="true" t="shared" si="1" ref="F26:F68">E26/D26*100</f>
        <v>100</v>
      </c>
    </row>
    <row r="27" spans="1:6" ht="24">
      <c r="A27" s="9" t="s">
        <v>137</v>
      </c>
      <c r="B27" s="10" t="s">
        <v>51</v>
      </c>
      <c r="C27" s="12" t="s">
        <v>49</v>
      </c>
      <c r="D27" s="3">
        <v>439.5</v>
      </c>
      <c r="E27" s="3">
        <v>439.5</v>
      </c>
      <c r="F27" s="15">
        <f t="shared" si="1"/>
        <v>100</v>
      </c>
    </row>
    <row r="28" spans="1:6" ht="12.75">
      <c r="A28" s="6" t="s">
        <v>90</v>
      </c>
      <c r="B28" s="7" t="s">
        <v>52</v>
      </c>
      <c r="C28" s="7"/>
      <c r="D28" s="8">
        <f>D29</f>
        <v>59</v>
      </c>
      <c r="E28" s="8">
        <f>E29</f>
        <v>59.8</v>
      </c>
      <c r="F28" s="14">
        <f>E28/D28*100</f>
        <v>101.35593220338983</v>
      </c>
    </row>
    <row r="29" spans="1:6" ht="12.75">
      <c r="A29" s="9" t="s">
        <v>24</v>
      </c>
      <c r="B29" s="10" t="s">
        <v>52</v>
      </c>
      <c r="C29" s="12" t="s">
        <v>92</v>
      </c>
      <c r="D29" s="3">
        <v>59</v>
      </c>
      <c r="E29" s="3">
        <v>59.8</v>
      </c>
      <c r="F29" s="15">
        <f t="shared" si="1"/>
        <v>101.35593220338983</v>
      </c>
    </row>
    <row r="30" spans="1:6" ht="12.75">
      <c r="A30" s="6" t="s">
        <v>82</v>
      </c>
      <c r="B30" s="7" t="s">
        <v>93</v>
      </c>
      <c r="C30" s="7"/>
      <c r="D30" s="8">
        <f>D31+D32</f>
        <v>1207.3999999999999</v>
      </c>
      <c r="E30" s="8">
        <f>E31+E32</f>
        <v>1362.8999999999999</v>
      </c>
      <c r="F30" s="14">
        <f>E30/D30*100</f>
        <v>112.87891336756668</v>
      </c>
    </row>
    <row r="31" spans="1:6" ht="36">
      <c r="A31" s="9" t="s">
        <v>138</v>
      </c>
      <c r="B31" s="10" t="s">
        <v>93</v>
      </c>
      <c r="C31" s="12" t="s">
        <v>94</v>
      </c>
      <c r="D31" s="3">
        <v>1160.1</v>
      </c>
      <c r="E31" s="3">
        <v>1315.6</v>
      </c>
      <c r="F31" s="15">
        <f t="shared" si="1"/>
        <v>113.40401689509525</v>
      </c>
    </row>
    <row r="32" spans="1:6" ht="24">
      <c r="A32" s="9" t="s">
        <v>130</v>
      </c>
      <c r="B32" s="10" t="s">
        <v>93</v>
      </c>
      <c r="C32" s="12" t="s">
        <v>40</v>
      </c>
      <c r="D32" s="3">
        <v>47.3</v>
      </c>
      <c r="E32" s="3">
        <v>47.3</v>
      </c>
      <c r="F32" s="15">
        <f t="shared" si="1"/>
        <v>100</v>
      </c>
    </row>
    <row r="33" spans="1:6" ht="12.75">
      <c r="A33" s="24" t="s">
        <v>148</v>
      </c>
      <c r="B33" s="7" t="s">
        <v>145</v>
      </c>
      <c r="C33" s="12"/>
      <c r="D33" s="8">
        <f>D34</f>
        <v>15</v>
      </c>
      <c r="E33" s="8">
        <f>E34</f>
        <v>15</v>
      </c>
      <c r="F33" s="15">
        <f t="shared" si="1"/>
        <v>100</v>
      </c>
    </row>
    <row r="34" spans="1:6" ht="36">
      <c r="A34" s="9" t="s">
        <v>147</v>
      </c>
      <c r="B34" s="10"/>
      <c r="C34" s="22" t="s">
        <v>146</v>
      </c>
      <c r="D34" s="3">
        <v>15</v>
      </c>
      <c r="E34" s="3">
        <v>15</v>
      </c>
      <c r="F34" s="15">
        <f t="shared" si="1"/>
        <v>100</v>
      </c>
    </row>
    <row r="35" spans="1:6" ht="38.25">
      <c r="A35" s="6" t="s">
        <v>91</v>
      </c>
      <c r="B35" s="7" t="s">
        <v>95</v>
      </c>
      <c r="C35" s="7"/>
      <c r="D35" s="13">
        <f>D36+D37+D38+D39+D40+D41</f>
        <v>2847.0000000000005</v>
      </c>
      <c r="E35" s="13">
        <f>E36+E37+E38+E39+E40+E41</f>
        <v>2922.3</v>
      </c>
      <c r="F35" s="14">
        <f>E35/D35*100</f>
        <v>102.64488935721812</v>
      </c>
    </row>
    <row r="36" spans="1:6" ht="48">
      <c r="A36" s="9" t="s">
        <v>96</v>
      </c>
      <c r="B36" s="10" t="s">
        <v>95</v>
      </c>
      <c r="C36" s="11" t="s">
        <v>45</v>
      </c>
      <c r="D36" s="3">
        <v>337.4</v>
      </c>
      <c r="E36" s="3">
        <v>345.1</v>
      </c>
      <c r="F36" s="15">
        <f t="shared" si="1"/>
        <v>102.28215767634856</v>
      </c>
    </row>
    <row r="37" spans="1:6" ht="36">
      <c r="A37" s="9" t="s">
        <v>139</v>
      </c>
      <c r="B37" s="10" t="s">
        <v>95</v>
      </c>
      <c r="C37" s="11" t="s">
        <v>98</v>
      </c>
      <c r="D37" s="3">
        <v>463</v>
      </c>
      <c r="E37" s="4">
        <v>463</v>
      </c>
      <c r="F37" s="15">
        <f t="shared" si="1"/>
        <v>100</v>
      </c>
    </row>
    <row r="38" spans="1:6" ht="36">
      <c r="A38" s="9" t="s">
        <v>140</v>
      </c>
      <c r="B38" s="10" t="s">
        <v>95</v>
      </c>
      <c r="C38" s="11" t="s">
        <v>99</v>
      </c>
      <c r="D38" s="3">
        <v>1011.5</v>
      </c>
      <c r="E38" s="3">
        <v>1070.2</v>
      </c>
      <c r="F38" s="15">
        <f t="shared" si="1"/>
        <v>105.80326248146316</v>
      </c>
    </row>
    <row r="39" spans="1:6" ht="48">
      <c r="A39" s="9" t="s">
        <v>141</v>
      </c>
      <c r="B39" s="10" t="s">
        <v>95</v>
      </c>
      <c r="C39" s="11" t="s">
        <v>100</v>
      </c>
      <c r="D39" s="3">
        <v>601.9</v>
      </c>
      <c r="E39" s="3">
        <v>607.2</v>
      </c>
      <c r="F39" s="15">
        <f t="shared" si="1"/>
        <v>100.88054494102012</v>
      </c>
    </row>
    <row r="40" spans="1:6" ht="48">
      <c r="A40" s="9" t="s">
        <v>150</v>
      </c>
      <c r="B40" s="10" t="s">
        <v>95</v>
      </c>
      <c r="C40" s="22" t="s">
        <v>149</v>
      </c>
      <c r="D40" s="3">
        <v>6.9</v>
      </c>
      <c r="E40" s="3">
        <v>6.9</v>
      </c>
      <c r="F40" s="15">
        <f t="shared" si="1"/>
        <v>100</v>
      </c>
    </row>
    <row r="41" spans="1:6" ht="24">
      <c r="A41" s="9" t="s">
        <v>97</v>
      </c>
      <c r="B41" s="10" t="s">
        <v>95</v>
      </c>
      <c r="C41" s="11" t="s">
        <v>101</v>
      </c>
      <c r="D41" s="3">
        <v>426.3</v>
      </c>
      <c r="E41" s="3">
        <v>429.9</v>
      </c>
      <c r="F41" s="15">
        <f t="shared" si="1"/>
        <v>100.84447572132301</v>
      </c>
    </row>
    <row r="42" spans="1:6" ht="25.5">
      <c r="A42" s="6" t="s">
        <v>25</v>
      </c>
      <c r="B42" s="16">
        <v>177</v>
      </c>
      <c r="C42" s="8"/>
      <c r="D42" s="8">
        <f>D43+D44</f>
        <v>106.6</v>
      </c>
      <c r="E42" s="8">
        <f>E43+E44</f>
        <v>107.7</v>
      </c>
      <c r="F42" s="14">
        <f>E42/D42*100</f>
        <v>101.03189493433398</v>
      </c>
    </row>
    <row r="43" spans="1:6" ht="24">
      <c r="A43" s="9" t="s">
        <v>142</v>
      </c>
      <c r="B43" s="17">
        <v>177</v>
      </c>
      <c r="C43" s="11" t="s">
        <v>102</v>
      </c>
      <c r="D43" s="3">
        <v>91.1</v>
      </c>
      <c r="E43" s="3">
        <v>92.2</v>
      </c>
      <c r="F43" s="15">
        <f t="shared" si="1"/>
        <v>101.20746432491768</v>
      </c>
    </row>
    <row r="44" spans="1:6" ht="24">
      <c r="A44" s="9" t="s">
        <v>76</v>
      </c>
      <c r="B44" s="17">
        <v>177</v>
      </c>
      <c r="C44" s="11" t="s">
        <v>40</v>
      </c>
      <c r="D44" s="3">
        <v>15.5</v>
      </c>
      <c r="E44" s="3">
        <v>15.5</v>
      </c>
      <c r="F44" s="15">
        <f t="shared" si="1"/>
        <v>100</v>
      </c>
    </row>
    <row r="45" spans="1:6" ht="12.75">
      <c r="A45" s="8" t="s">
        <v>26</v>
      </c>
      <c r="B45" s="16">
        <v>182</v>
      </c>
      <c r="C45" s="8"/>
      <c r="D45" s="13">
        <f>D46+D47+D48+D49+D50+D51+D52+D53+D54+D55+D56+D57+D58+D59+D60</f>
        <v>49155.49999999999</v>
      </c>
      <c r="E45" s="13">
        <f>E46+E47+E48+E49+E50+E51+E52+E53+E54+E55+E56+E57+E58+E59+E60</f>
        <v>49549.5</v>
      </c>
      <c r="F45" s="14">
        <f>E45/D45*100</f>
        <v>100.80153797642177</v>
      </c>
    </row>
    <row r="46" spans="1:6" ht="36">
      <c r="A46" s="18" t="s">
        <v>106</v>
      </c>
      <c r="B46" s="17">
        <v>182</v>
      </c>
      <c r="C46" s="19" t="s">
        <v>117</v>
      </c>
      <c r="D46" s="3">
        <v>89.6</v>
      </c>
      <c r="E46" s="3">
        <v>150.7</v>
      </c>
      <c r="F46" s="15">
        <f t="shared" si="1"/>
        <v>168.19196428571428</v>
      </c>
    </row>
    <row r="47" spans="1:6" ht="60">
      <c r="A47" s="18" t="s">
        <v>107</v>
      </c>
      <c r="B47" s="17">
        <v>182</v>
      </c>
      <c r="C47" s="19" t="s">
        <v>118</v>
      </c>
      <c r="D47" s="3">
        <v>35485.3</v>
      </c>
      <c r="E47" s="3">
        <v>35678.6</v>
      </c>
      <c r="F47" s="15">
        <f t="shared" si="1"/>
        <v>100.54473260758678</v>
      </c>
    </row>
    <row r="48" spans="1:6" ht="48">
      <c r="A48" s="18" t="s">
        <v>108</v>
      </c>
      <c r="B48" s="17">
        <v>182</v>
      </c>
      <c r="C48" s="19" t="s">
        <v>119</v>
      </c>
      <c r="D48" s="3">
        <v>140</v>
      </c>
      <c r="E48" s="3">
        <v>168.8</v>
      </c>
      <c r="F48" s="15">
        <f t="shared" si="1"/>
        <v>120.57142857142857</v>
      </c>
    </row>
    <row r="49" spans="1:6" ht="48">
      <c r="A49" s="18" t="s">
        <v>109</v>
      </c>
      <c r="B49" s="17">
        <v>182</v>
      </c>
      <c r="C49" s="19" t="s">
        <v>120</v>
      </c>
      <c r="D49" s="3">
        <v>1.6</v>
      </c>
      <c r="E49" s="4">
        <v>2</v>
      </c>
      <c r="F49" s="15">
        <f t="shared" si="1"/>
        <v>125</v>
      </c>
    </row>
    <row r="50" spans="1:6" ht="38.25">
      <c r="A50" s="5" t="s">
        <v>27</v>
      </c>
      <c r="B50" s="17">
        <v>182</v>
      </c>
      <c r="C50" s="19" t="s">
        <v>121</v>
      </c>
      <c r="D50" s="3">
        <v>13.2</v>
      </c>
      <c r="E50" s="3">
        <v>13.2</v>
      </c>
      <c r="F50" s="15">
        <f t="shared" si="1"/>
        <v>100</v>
      </c>
    </row>
    <row r="51" spans="1:6" ht="12.75">
      <c r="A51" s="18" t="s">
        <v>110</v>
      </c>
      <c r="B51" s="17">
        <v>182</v>
      </c>
      <c r="C51" s="19" t="s">
        <v>122</v>
      </c>
      <c r="D51" s="3">
        <v>11787.3</v>
      </c>
      <c r="E51" s="3">
        <v>11870.5</v>
      </c>
      <c r="F51" s="15">
        <f t="shared" si="1"/>
        <v>100.7058444257803</v>
      </c>
    </row>
    <row r="52" spans="1:6" ht="12.75">
      <c r="A52" s="18" t="s">
        <v>111</v>
      </c>
      <c r="B52" s="17">
        <v>182</v>
      </c>
      <c r="C52" s="19" t="s">
        <v>123</v>
      </c>
      <c r="D52" s="3">
        <v>13.2</v>
      </c>
      <c r="E52" s="3">
        <v>13.3</v>
      </c>
      <c r="F52" s="15">
        <f t="shared" si="1"/>
        <v>100.75757575757578</v>
      </c>
    </row>
    <row r="53" spans="1:6" ht="24">
      <c r="A53" s="18" t="s">
        <v>112</v>
      </c>
      <c r="B53" s="17">
        <v>182</v>
      </c>
      <c r="C53" s="19" t="s">
        <v>124</v>
      </c>
      <c r="D53" s="3">
        <v>1415.6</v>
      </c>
      <c r="E53" s="3">
        <v>1441.8</v>
      </c>
      <c r="F53" s="15">
        <f t="shared" si="1"/>
        <v>101.8508053122351</v>
      </c>
    </row>
    <row r="54" spans="1:6" ht="24">
      <c r="A54" s="18" t="s">
        <v>113</v>
      </c>
      <c r="B54" s="17">
        <v>182</v>
      </c>
      <c r="C54" s="19" t="s">
        <v>125</v>
      </c>
      <c r="D54" s="3">
        <v>0.2</v>
      </c>
      <c r="E54" s="3">
        <v>0.3</v>
      </c>
      <c r="F54" s="15">
        <f t="shared" si="1"/>
        <v>149.99999999999997</v>
      </c>
    </row>
    <row r="55" spans="1:6" ht="12.75">
      <c r="A55" s="18" t="s">
        <v>114</v>
      </c>
      <c r="B55" s="17">
        <v>182</v>
      </c>
      <c r="C55" s="19" t="s">
        <v>126</v>
      </c>
      <c r="D55" s="3">
        <v>4.9</v>
      </c>
      <c r="E55" s="3">
        <v>4.9</v>
      </c>
      <c r="F55" s="15">
        <f t="shared" si="1"/>
        <v>100</v>
      </c>
    </row>
    <row r="56" spans="1:6" ht="12.75">
      <c r="A56" s="18" t="s">
        <v>115</v>
      </c>
      <c r="B56" s="17">
        <v>182</v>
      </c>
      <c r="C56" s="19" t="s">
        <v>127</v>
      </c>
      <c r="D56" s="3">
        <v>39.8</v>
      </c>
      <c r="E56" s="3">
        <v>39.8</v>
      </c>
      <c r="F56" s="15">
        <f t="shared" si="1"/>
        <v>100</v>
      </c>
    </row>
    <row r="57" spans="1:6" ht="36">
      <c r="A57" s="18" t="s">
        <v>116</v>
      </c>
      <c r="B57" s="17">
        <v>182</v>
      </c>
      <c r="C57" s="19" t="s">
        <v>128</v>
      </c>
      <c r="D57" s="3">
        <v>1.6</v>
      </c>
      <c r="E57" s="3">
        <v>1.7</v>
      </c>
      <c r="F57" s="15">
        <f t="shared" si="1"/>
        <v>106.25</v>
      </c>
    </row>
    <row r="58" spans="1:6" ht="36">
      <c r="A58" s="9" t="s">
        <v>0</v>
      </c>
      <c r="B58" s="17">
        <v>182</v>
      </c>
      <c r="C58" s="11" t="s">
        <v>103</v>
      </c>
      <c r="D58" s="3">
        <v>21.7</v>
      </c>
      <c r="E58" s="3">
        <v>22</v>
      </c>
      <c r="F58" s="15">
        <f t="shared" si="1"/>
        <v>101.38248847926268</v>
      </c>
    </row>
    <row r="59" spans="1:6" ht="36">
      <c r="A59" s="9" t="s">
        <v>1</v>
      </c>
      <c r="B59" s="17">
        <v>182</v>
      </c>
      <c r="C59" s="11" t="s">
        <v>104</v>
      </c>
      <c r="D59" s="3">
        <v>20.8</v>
      </c>
      <c r="E59" s="3">
        <v>21.2</v>
      </c>
      <c r="F59" s="15">
        <f t="shared" si="1"/>
        <v>101.92307692307692</v>
      </c>
    </row>
    <row r="60" spans="1:6" ht="36">
      <c r="A60" s="9" t="s">
        <v>2</v>
      </c>
      <c r="B60" s="17">
        <v>182</v>
      </c>
      <c r="C60" s="11" t="s">
        <v>105</v>
      </c>
      <c r="D60" s="3">
        <v>120.7</v>
      </c>
      <c r="E60" s="3">
        <v>120.7</v>
      </c>
      <c r="F60" s="15">
        <f t="shared" si="1"/>
        <v>100</v>
      </c>
    </row>
    <row r="61" spans="1:6" ht="12.75">
      <c r="A61" s="20" t="s">
        <v>84</v>
      </c>
      <c r="B61" s="16">
        <v>188</v>
      </c>
      <c r="C61" s="21"/>
      <c r="D61" s="8">
        <f>D62+D63</f>
        <v>11659.5</v>
      </c>
      <c r="E61" s="8">
        <f>E62+E63</f>
        <v>11855.6</v>
      </c>
      <c r="F61" s="14">
        <f>E61/D61*100</f>
        <v>101.6818903040439</v>
      </c>
    </row>
    <row r="62" spans="1:6" ht="48">
      <c r="A62" s="9" t="s">
        <v>131</v>
      </c>
      <c r="B62" s="17">
        <v>188</v>
      </c>
      <c r="C62" s="11" t="s">
        <v>39</v>
      </c>
      <c r="D62" s="3">
        <v>10292</v>
      </c>
      <c r="E62" s="3">
        <v>10468</v>
      </c>
      <c r="F62" s="15">
        <f t="shared" si="1"/>
        <v>101.71006607073456</v>
      </c>
    </row>
    <row r="63" spans="1:6" ht="24">
      <c r="A63" s="9" t="s">
        <v>3</v>
      </c>
      <c r="B63" s="17">
        <v>188</v>
      </c>
      <c r="C63" s="11" t="s">
        <v>53</v>
      </c>
      <c r="D63" s="3">
        <v>1367.5</v>
      </c>
      <c r="E63" s="3">
        <v>1387.6</v>
      </c>
      <c r="F63" s="15">
        <f t="shared" si="1"/>
        <v>101.46983546617916</v>
      </c>
    </row>
    <row r="64" spans="1:6" ht="12.75">
      <c r="A64" s="20" t="s">
        <v>85</v>
      </c>
      <c r="B64" s="16"/>
      <c r="C64" s="21"/>
      <c r="D64" s="8">
        <f>D65+D66</f>
        <v>297.29999999999995</v>
      </c>
      <c r="E64" s="8">
        <f>E65+E66</f>
        <v>309.29999999999995</v>
      </c>
      <c r="F64" s="14">
        <f>E64/D64*100</f>
        <v>104.03632694248235</v>
      </c>
    </row>
    <row r="65" spans="1:6" ht="36">
      <c r="A65" s="9" t="s">
        <v>152</v>
      </c>
      <c r="B65" s="17">
        <v>188</v>
      </c>
      <c r="C65" s="22" t="s">
        <v>151</v>
      </c>
      <c r="D65" s="3">
        <v>100.6</v>
      </c>
      <c r="E65" s="3">
        <v>100.6</v>
      </c>
      <c r="F65" s="15">
        <f t="shared" si="1"/>
        <v>100</v>
      </c>
    </row>
    <row r="66" spans="1:6" ht="24">
      <c r="A66" s="9" t="s">
        <v>130</v>
      </c>
      <c r="B66" s="17">
        <v>188</v>
      </c>
      <c r="C66" s="11" t="s">
        <v>40</v>
      </c>
      <c r="D66" s="3">
        <v>196.7</v>
      </c>
      <c r="E66" s="3">
        <v>208.7</v>
      </c>
      <c r="F66" s="15">
        <f t="shared" si="1"/>
        <v>106.10066090493137</v>
      </c>
    </row>
    <row r="67" spans="1:6" ht="12.75">
      <c r="A67" s="20" t="s">
        <v>81</v>
      </c>
      <c r="B67" s="16">
        <v>192</v>
      </c>
      <c r="C67" s="21"/>
      <c r="D67" s="8">
        <f>D68</f>
        <v>539</v>
      </c>
      <c r="E67" s="8">
        <f>E68</f>
        <v>551</v>
      </c>
      <c r="F67" s="14">
        <f>E67/D67*100</f>
        <v>102.22634508348793</v>
      </c>
    </row>
    <row r="68" spans="1:6" ht="24">
      <c r="A68" s="9" t="s">
        <v>130</v>
      </c>
      <c r="B68" s="17">
        <v>192</v>
      </c>
      <c r="C68" s="11" t="s">
        <v>40</v>
      </c>
      <c r="D68" s="3">
        <v>539</v>
      </c>
      <c r="E68" s="4">
        <v>551</v>
      </c>
      <c r="F68" s="15">
        <f t="shared" si="1"/>
        <v>102.22634508348793</v>
      </c>
    </row>
    <row r="69" spans="1:6" ht="24">
      <c r="A69" s="20" t="s">
        <v>83</v>
      </c>
      <c r="B69" s="16">
        <v>321</v>
      </c>
      <c r="C69" s="21"/>
      <c r="D69" s="8">
        <f>D70</f>
        <v>19.7</v>
      </c>
      <c r="E69" s="8">
        <f>E70</f>
        <v>19.7</v>
      </c>
      <c r="F69" s="14">
        <f>E69/D69*100</f>
        <v>100</v>
      </c>
    </row>
    <row r="70" spans="1:6" ht="12.75">
      <c r="A70" s="9" t="s">
        <v>4</v>
      </c>
      <c r="B70" s="17">
        <v>321</v>
      </c>
      <c r="C70" s="11" t="s">
        <v>54</v>
      </c>
      <c r="D70" s="3">
        <v>19.7</v>
      </c>
      <c r="E70" s="3">
        <v>19.7</v>
      </c>
      <c r="F70" s="3"/>
    </row>
    <row r="71" spans="1:6" ht="12.75">
      <c r="A71" s="20"/>
      <c r="B71" s="16">
        <v>498</v>
      </c>
      <c r="C71" s="21"/>
      <c r="D71" s="8">
        <f>D72</f>
        <v>18</v>
      </c>
      <c r="E71" s="8">
        <f>E72</f>
        <v>18</v>
      </c>
      <c r="F71" s="14">
        <f>E71/D71*100</f>
        <v>100</v>
      </c>
    </row>
    <row r="72" spans="1:6" ht="24">
      <c r="A72" s="9" t="s">
        <v>130</v>
      </c>
      <c r="B72" s="17">
        <v>498</v>
      </c>
      <c r="C72" s="11" t="s">
        <v>40</v>
      </c>
      <c r="D72" s="3">
        <v>18</v>
      </c>
      <c r="E72" s="3">
        <v>18</v>
      </c>
      <c r="F72" s="3"/>
    </row>
    <row r="73" spans="1:6" ht="12.75">
      <c r="A73" s="20" t="s">
        <v>74</v>
      </c>
      <c r="B73" s="16">
        <v>900</v>
      </c>
      <c r="C73" s="21"/>
      <c r="D73" s="13">
        <f>D74+D75+D76+D77+D78+D79+D80+D81+D82+D83+D84+D85+D86+D87+D88+D89+D90+D91+D92+D93+D94+D95+D96+D97+D98+D99+D100</f>
        <v>215269.9</v>
      </c>
      <c r="E73" s="13">
        <f>E74+E75+E76+E77+E78+E79+E80+E81+E82+E83+E84+E85+E86+E87+E88+E89+E90+E91+E92+E93+E94+E95+E96+E97+E98+E99+E100</f>
        <v>212839.59999999998</v>
      </c>
      <c r="F73" s="14">
        <f>E73/D73*100</f>
        <v>98.87104513914858</v>
      </c>
    </row>
    <row r="74" spans="1:6" ht="12.75">
      <c r="A74" s="9" t="s">
        <v>5</v>
      </c>
      <c r="B74" s="17">
        <v>900</v>
      </c>
      <c r="C74" s="11" t="s">
        <v>56</v>
      </c>
      <c r="D74" s="3">
        <v>10.4</v>
      </c>
      <c r="E74" s="3">
        <v>10.5</v>
      </c>
      <c r="F74" s="15">
        <f aca="true" t="shared" si="2" ref="F74:F98">E74/D74*100</f>
        <v>100.96153846153845</v>
      </c>
    </row>
    <row r="75" spans="1:6" ht="24">
      <c r="A75" s="9" t="s">
        <v>6</v>
      </c>
      <c r="B75" s="17">
        <v>900</v>
      </c>
      <c r="C75" s="11" t="s">
        <v>55</v>
      </c>
      <c r="D75" s="3">
        <v>374.4</v>
      </c>
      <c r="E75" s="3">
        <v>375.7</v>
      </c>
      <c r="F75" s="15">
        <f t="shared" si="2"/>
        <v>100.34722222222223</v>
      </c>
    </row>
    <row r="76" spans="1:6" ht="36">
      <c r="A76" s="9" t="s">
        <v>164</v>
      </c>
      <c r="B76" s="17">
        <v>900</v>
      </c>
      <c r="C76" s="22" t="s">
        <v>153</v>
      </c>
      <c r="D76" s="3">
        <v>100</v>
      </c>
      <c r="E76" s="3">
        <v>100</v>
      </c>
      <c r="F76" s="15">
        <f t="shared" si="2"/>
        <v>100</v>
      </c>
    </row>
    <row r="77" spans="1:6" ht="24">
      <c r="A77" s="9" t="s">
        <v>130</v>
      </c>
      <c r="B77" s="17">
        <v>900</v>
      </c>
      <c r="C77" s="11" t="s">
        <v>40</v>
      </c>
      <c r="D77" s="3">
        <v>50</v>
      </c>
      <c r="E77" s="3">
        <v>51.2</v>
      </c>
      <c r="F77" s="15">
        <f t="shared" si="2"/>
        <v>102.4</v>
      </c>
    </row>
    <row r="78" spans="1:6" ht="12.75">
      <c r="A78" s="9" t="s">
        <v>7</v>
      </c>
      <c r="B78" s="17">
        <v>900</v>
      </c>
      <c r="C78" s="11" t="s">
        <v>57</v>
      </c>
      <c r="D78" s="4">
        <v>72158</v>
      </c>
      <c r="E78" s="4">
        <v>72158</v>
      </c>
      <c r="F78" s="15">
        <f t="shared" si="2"/>
        <v>100</v>
      </c>
    </row>
    <row r="79" spans="1:6" ht="24">
      <c r="A79" s="9" t="s">
        <v>8</v>
      </c>
      <c r="B79" s="17">
        <v>900</v>
      </c>
      <c r="C79" s="11" t="s">
        <v>58</v>
      </c>
      <c r="D79" s="4">
        <v>21030</v>
      </c>
      <c r="E79" s="4">
        <v>21030</v>
      </c>
      <c r="F79" s="15">
        <f t="shared" si="2"/>
        <v>100</v>
      </c>
    </row>
    <row r="80" spans="1:6" ht="24">
      <c r="A80" s="9" t="s">
        <v>155</v>
      </c>
      <c r="B80" s="17">
        <v>900</v>
      </c>
      <c r="C80" s="22" t="s">
        <v>154</v>
      </c>
      <c r="D80" s="3">
        <v>855</v>
      </c>
      <c r="E80" s="4">
        <v>855</v>
      </c>
      <c r="F80" s="15">
        <f t="shared" si="2"/>
        <v>100</v>
      </c>
    </row>
    <row r="81" spans="1:6" ht="25.5" customHeight="1">
      <c r="A81" s="9" t="s">
        <v>157</v>
      </c>
      <c r="B81" s="17">
        <v>900</v>
      </c>
      <c r="C81" s="22" t="s">
        <v>156</v>
      </c>
      <c r="D81" s="3">
        <v>1929.8</v>
      </c>
      <c r="E81" s="3">
        <v>1730.8</v>
      </c>
      <c r="F81" s="15">
        <f t="shared" si="2"/>
        <v>89.68805057518914</v>
      </c>
    </row>
    <row r="82" spans="1:6" ht="36">
      <c r="A82" s="9" t="s">
        <v>159</v>
      </c>
      <c r="B82" s="17">
        <v>900</v>
      </c>
      <c r="C82" s="22" t="s">
        <v>158</v>
      </c>
      <c r="D82" s="4">
        <v>34</v>
      </c>
      <c r="E82" s="4">
        <v>34</v>
      </c>
      <c r="F82" s="15">
        <f t="shared" si="2"/>
        <v>100</v>
      </c>
    </row>
    <row r="83" spans="1:6" ht="12.75">
      <c r="A83" s="9" t="s">
        <v>9</v>
      </c>
      <c r="B83" s="17">
        <v>900</v>
      </c>
      <c r="C83" s="11" t="s">
        <v>59</v>
      </c>
      <c r="D83" s="4">
        <v>14406.9</v>
      </c>
      <c r="E83" s="4">
        <v>13100.9</v>
      </c>
      <c r="F83" s="15">
        <f t="shared" si="2"/>
        <v>90.9348992496651</v>
      </c>
    </row>
    <row r="84" spans="1:6" ht="24">
      <c r="A84" s="9" t="s">
        <v>10</v>
      </c>
      <c r="B84" s="17">
        <v>900</v>
      </c>
      <c r="C84" s="11" t="s">
        <v>60</v>
      </c>
      <c r="D84" s="23">
        <v>441.1</v>
      </c>
      <c r="E84" s="4">
        <v>441</v>
      </c>
      <c r="F84" s="15">
        <f t="shared" si="2"/>
        <v>99.97732940376332</v>
      </c>
    </row>
    <row r="85" spans="1:6" ht="24">
      <c r="A85" s="9" t="s">
        <v>11</v>
      </c>
      <c r="B85" s="17">
        <v>900</v>
      </c>
      <c r="C85" s="11" t="s">
        <v>61</v>
      </c>
      <c r="D85" s="4">
        <v>1076.9</v>
      </c>
      <c r="E85" s="4">
        <v>1076.9</v>
      </c>
      <c r="F85" s="15">
        <f t="shared" si="2"/>
        <v>100</v>
      </c>
    </row>
    <row r="86" spans="1:6" ht="24">
      <c r="A86" s="9" t="s">
        <v>12</v>
      </c>
      <c r="B86" s="17">
        <v>900</v>
      </c>
      <c r="C86" s="11" t="s">
        <v>62</v>
      </c>
      <c r="D86" s="4">
        <v>680.8</v>
      </c>
      <c r="E86" s="4">
        <v>680.8</v>
      </c>
      <c r="F86" s="15">
        <f t="shared" si="2"/>
        <v>100</v>
      </c>
    </row>
    <row r="87" spans="1:6" ht="24">
      <c r="A87" s="9" t="s">
        <v>13</v>
      </c>
      <c r="B87" s="17">
        <v>900</v>
      </c>
      <c r="C87" s="11" t="s">
        <v>63</v>
      </c>
      <c r="D87" s="4">
        <v>480</v>
      </c>
      <c r="E87" s="4">
        <v>161.5</v>
      </c>
      <c r="F87" s="15">
        <f t="shared" si="2"/>
        <v>33.645833333333336</v>
      </c>
    </row>
    <row r="88" spans="1:6" ht="24">
      <c r="A88" s="9" t="s">
        <v>14</v>
      </c>
      <c r="B88" s="17">
        <v>900</v>
      </c>
      <c r="C88" s="11" t="s">
        <v>64</v>
      </c>
      <c r="D88" s="4">
        <v>2775</v>
      </c>
      <c r="E88" s="4">
        <v>2600.3</v>
      </c>
      <c r="F88" s="15">
        <f t="shared" si="2"/>
        <v>93.70450450450451</v>
      </c>
    </row>
    <row r="89" spans="1:6" ht="24">
      <c r="A89" s="9" t="s">
        <v>15</v>
      </c>
      <c r="B89" s="17">
        <v>900</v>
      </c>
      <c r="C89" s="11" t="s">
        <v>65</v>
      </c>
      <c r="D89" s="4">
        <v>19008.2</v>
      </c>
      <c r="E89" s="4">
        <v>19008.2</v>
      </c>
      <c r="F89" s="15">
        <f t="shared" si="2"/>
        <v>100</v>
      </c>
    </row>
    <row r="90" spans="1:6" ht="24">
      <c r="A90" s="9" t="s">
        <v>16</v>
      </c>
      <c r="B90" s="17">
        <v>900</v>
      </c>
      <c r="C90" s="11" t="s">
        <v>66</v>
      </c>
      <c r="D90" s="4">
        <v>12318</v>
      </c>
      <c r="E90" s="4">
        <v>12316</v>
      </c>
      <c r="F90" s="15">
        <f t="shared" si="2"/>
        <v>99.98376359798668</v>
      </c>
    </row>
    <row r="91" spans="1:6" ht="36">
      <c r="A91" s="9" t="s">
        <v>17</v>
      </c>
      <c r="B91" s="17">
        <v>900</v>
      </c>
      <c r="C91" s="11" t="s">
        <v>67</v>
      </c>
      <c r="D91" s="4">
        <v>2142</v>
      </c>
      <c r="E91" s="4">
        <v>2142</v>
      </c>
      <c r="F91" s="15">
        <f t="shared" si="2"/>
        <v>100</v>
      </c>
    </row>
    <row r="92" spans="1:6" ht="26.25" customHeight="1">
      <c r="A92" s="9" t="s">
        <v>161</v>
      </c>
      <c r="B92" s="17">
        <v>900</v>
      </c>
      <c r="C92" s="22" t="s">
        <v>160</v>
      </c>
      <c r="D92" s="4">
        <v>498</v>
      </c>
      <c r="E92" s="4">
        <v>498</v>
      </c>
      <c r="F92" s="15">
        <f t="shared" si="2"/>
        <v>100</v>
      </c>
    </row>
    <row r="93" spans="1:6" ht="12.75">
      <c r="A93" s="9" t="s">
        <v>18</v>
      </c>
      <c r="B93" s="17">
        <v>900</v>
      </c>
      <c r="C93" s="11" t="s">
        <v>68</v>
      </c>
      <c r="D93" s="4">
        <v>63933.6</v>
      </c>
      <c r="E93" s="4">
        <v>63523.9</v>
      </c>
      <c r="F93" s="15">
        <f t="shared" si="2"/>
        <v>99.35917889810679</v>
      </c>
    </row>
    <row r="94" spans="1:6" ht="48">
      <c r="A94" s="9" t="s">
        <v>19</v>
      </c>
      <c r="B94" s="17">
        <v>900</v>
      </c>
      <c r="C94" s="11" t="s">
        <v>69</v>
      </c>
      <c r="D94" s="4">
        <v>78</v>
      </c>
      <c r="E94" s="4">
        <v>40.1</v>
      </c>
      <c r="F94" s="15">
        <f t="shared" si="2"/>
        <v>51.410256410256416</v>
      </c>
    </row>
    <row r="95" spans="1:6" ht="36">
      <c r="A95" s="9" t="s">
        <v>20</v>
      </c>
      <c r="B95" s="17">
        <v>900</v>
      </c>
      <c r="C95" s="11" t="s">
        <v>70</v>
      </c>
      <c r="D95" s="4">
        <v>29.4</v>
      </c>
      <c r="E95" s="4">
        <v>29.4</v>
      </c>
      <c r="F95" s="15">
        <f t="shared" si="2"/>
        <v>100</v>
      </c>
    </row>
    <row r="96" spans="1:6" ht="24">
      <c r="A96" s="9" t="s">
        <v>21</v>
      </c>
      <c r="B96" s="17">
        <v>900</v>
      </c>
      <c r="C96" s="11" t="s">
        <v>71</v>
      </c>
      <c r="D96" s="4">
        <v>89</v>
      </c>
      <c r="E96" s="4">
        <v>89</v>
      </c>
      <c r="F96" s="15">
        <f t="shared" si="2"/>
        <v>100</v>
      </c>
    </row>
    <row r="97" spans="1:6" ht="36">
      <c r="A97" s="9" t="s">
        <v>22</v>
      </c>
      <c r="B97" s="17">
        <v>900</v>
      </c>
      <c r="C97" s="11" t="s">
        <v>72</v>
      </c>
      <c r="D97" s="4">
        <v>287</v>
      </c>
      <c r="E97" s="4">
        <v>287</v>
      </c>
      <c r="F97" s="15">
        <f t="shared" si="2"/>
        <v>100</v>
      </c>
    </row>
    <row r="98" spans="1:6" ht="12.75">
      <c r="A98" s="9" t="s">
        <v>23</v>
      </c>
      <c r="B98" s="17">
        <v>900</v>
      </c>
      <c r="C98" s="11" t="s">
        <v>73</v>
      </c>
      <c r="D98" s="4">
        <v>168.4</v>
      </c>
      <c r="E98" s="4">
        <v>168.4</v>
      </c>
      <c r="F98" s="15">
        <f t="shared" si="2"/>
        <v>100</v>
      </c>
    </row>
    <row r="99" spans="1:6" ht="12.75">
      <c r="A99" s="9" t="s">
        <v>24</v>
      </c>
      <c r="B99" s="17">
        <v>900</v>
      </c>
      <c r="C99" s="11" t="s">
        <v>92</v>
      </c>
      <c r="D99" s="4">
        <v>405</v>
      </c>
      <c r="E99" s="4">
        <v>420</v>
      </c>
      <c r="F99" s="15">
        <f>E99/D99*100</f>
        <v>103.7037037037037</v>
      </c>
    </row>
    <row r="100" spans="1:6" ht="24">
      <c r="A100" s="9" t="s">
        <v>163</v>
      </c>
      <c r="B100" s="17">
        <v>900</v>
      </c>
      <c r="C100" s="22" t="s">
        <v>162</v>
      </c>
      <c r="D100" s="4">
        <v>-89</v>
      </c>
      <c r="E100" s="4">
        <v>-89</v>
      </c>
      <c r="F100" s="15">
        <f>E100/D100*100</f>
        <v>100</v>
      </c>
    </row>
    <row r="101" spans="1:6" ht="12.75">
      <c r="A101" s="3" t="s">
        <v>75</v>
      </c>
      <c r="B101" s="3"/>
      <c r="C101" s="3"/>
      <c r="D101" s="4">
        <f>D73+D71+D69+D67+D64+D61+D45+D42+D35+D30+D28+D25+D22+D20+D18+D15+D12+D10+D33</f>
        <v>293901.19999999995</v>
      </c>
      <c r="E101" s="4">
        <f>E73+E71+E69+E67+E64+E61+E45+E42+E35+E30+E28+E25+E22+E20+E18+E15+E12+E10+E33</f>
        <v>292353.79999999993</v>
      </c>
      <c r="F101" s="15">
        <f>E101/D101*100</f>
        <v>99.47349653557045</v>
      </c>
    </row>
  </sheetData>
  <sheetProtection/>
  <mergeCells count="11">
    <mergeCell ref="A6:F6"/>
    <mergeCell ref="F8:F9"/>
    <mergeCell ref="B8:C8"/>
    <mergeCell ref="A8:A9"/>
    <mergeCell ref="D8:D9"/>
    <mergeCell ref="E8:E9"/>
    <mergeCell ref="C1:F1"/>
    <mergeCell ref="C2:F2"/>
    <mergeCell ref="A4:F4"/>
    <mergeCell ref="A5:F5"/>
    <mergeCell ref="D3:F3"/>
  </mergeCells>
  <printOptions/>
  <pageMargins left="0.38" right="0.48" top="0.31" bottom="0.16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2012-04-06T08:39:30Z</cp:lastPrinted>
  <dcterms:created xsi:type="dcterms:W3CDTF">2002-10-08T15:02:13Z</dcterms:created>
  <dcterms:modified xsi:type="dcterms:W3CDTF">2012-04-16T09:34:36Z</dcterms:modified>
  <cp:category/>
  <cp:version/>
  <cp:contentType/>
  <cp:contentStatus/>
</cp:coreProperties>
</file>