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565" windowWidth="11385" windowHeight="609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'2011'!$A$1:$G$749</definedName>
  </definedNames>
  <calcPr fullCalcOnLoad="1"/>
</workbook>
</file>

<file path=xl/sharedStrings.xml><?xml version="1.0" encoding="utf-8"?>
<sst xmlns="http://schemas.openxmlformats.org/spreadsheetml/2006/main" count="381" uniqueCount="179">
  <si>
    <t>Отдел внутренних дел Шумихинского района Курганской области МВД РФ</t>
  </si>
  <si>
    <t>уточненный план на 9 мес. 2002 года.</t>
  </si>
  <si>
    <t>Получено из област  ного и район  ного бюджета и распоря жений адм.рай  она в счет уточн.бюджета</t>
  </si>
  <si>
    <t>Уточненный план на            9   мес.            2003 г.</t>
  </si>
  <si>
    <t>Направле но из резервно  го фонда и остатков на     1.01.03 г.</t>
  </si>
  <si>
    <t>Утвержде   но по бюджету  решением районного представ. Собрания     на год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</si>
  <si>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</si>
  <si>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</si>
  <si>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Отдел образования администрации Шумихинского района</t>
  </si>
  <si>
    <t>Общее образование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</si>
  <si>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</si>
  <si>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Центральный аппарат</t>
  </si>
  <si>
    <t>Общегосударственные вопросы</t>
  </si>
  <si>
    <t>Другие общегосударственные вопросы</t>
  </si>
  <si>
    <t>Другие вопросы в области жилищно-коммунального хозяйства</t>
  </si>
  <si>
    <t>Межбюджетные трансферты</t>
  </si>
  <si>
    <t>Социальное обеспечение населения</t>
  </si>
  <si>
    <t>Органы внутренних дел</t>
  </si>
  <si>
    <t>Воинские формирования (органы, подразделения)</t>
  </si>
  <si>
    <t>Наименование</t>
  </si>
  <si>
    <t>ЦСР</t>
  </si>
  <si>
    <t>ВР</t>
  </si>
  <si>
    <t>Сумма,        тыс.руб.</t>
  </si>
  <si>
    <t>ВСЕГО РАСХОДОВ: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</si>
  <si>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</si>
  <si>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</si>
  <si>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 муниципального образования</t>
  </si>
  <si>
    <t>Расходы за счет предпринимательской и иной приносящей доход деятельности</t>
  </si>
  <si>
    <t>Дошкольное образование</t>
  </si>
  <si>
    <t>Расходы на проведение мероприятий к Дню Победы</t>
  </si>
  <si>
    <t xml:space="preserve"> Государственная регистрация актов гражданского состояния</t>
  </si>
  <si>
    <t>Расходы на исполнение государственных полномочий по созданию и организации деятельности административных комиссий</t>
  </si>
  <si>
    <t>Расходы на исполнение государственных полномочий по образованию комиссий по делам несовершеннолетних и защите их прав</t>
  </si>
  <si>
    <t>Отдел культуры администрации Шумихинского района</t>
  </si>
  <si>
    <t>Ежемесячные выплаты гражданам ,имеющим звание "Почетный гражданин района"</t>
  </si>
  <si>
    <t>Выполнение функций бюджетными учреждениями</t>
  </si>
  <si>
    <t>Выполнение функций органами местного самоуправления</t>
  </si>
  <si>
    <t>Охрана семьи и детства</t>
  </si>
  <si>
    <t>Выплаты приемной семье на содержание подопечных детей</t>
  </si>
  <si>
    <t>Социальные выплаты</t>
  </si>
  <si>
    <t xml:space="preserve">Руководство и управление в сфере установленных функций </t>
  </si>
  <si>
    <t>0013800</t>
  </si>
  <si>
    <t>0013600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</si>
  <si>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</si>
  <si>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</si>
  <si>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Руководство и управление в сфере установленных функций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</si>
  <si>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</si>
  <si>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Социальная помощь</t>
  </si>
  <si>
    <t>Оказание других видов социальной помощи</t>
  </si>
  <si>
    <t>Военный персонал</t>
  </si>
  <si>
    <t xml:space="preserve">Администрация Шумихинского района </t>
  </si>
  <si>
    <t>0010000</t>
  </si>
  <si>
    <t>Руководство и управление в сфере установленных  функций</t>
  </si>
  <si>
    <t>Районный  фонд финансовой поддержки  поселений</t>
  </si>
  <si>
    <t>Доплаты к пенсии муниципальных служащих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</si>
  <si>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</si>
  <si>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</si>
  <si>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</si>
  <si>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Федеральный закон от 15 декабря 2001 года № 166 - ФЗ "О государственном пенсионном обеспечении в Российской Федерации"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</si>
  <si>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</si>
  <si>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</si>
  <si>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</si>
  <si>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</si>
  <si>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</si>
  <si>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</si>
  <si>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ЖИЛИЩНО-КОММУНАЛЬНОЕ ХОЗЯЙСТВО</t>
  </si>
  <si>
    <t>Расходы на содержание органов  местного самоуправления</t>
  </si>
  <si>
    <t>Выравнивание бюджетной обеспеченности</t>
  </si>
  <si>
    <t>Функционирование органов в сфере национальной безопасности, правоохранительной деятельности и обороны</t>
  </si>
  <si>
    <t>Расп</t>
  </si>
  <si>
    <t>Рз, Пр</t>
  </si>
  <si>
    <t xml:space="preserve">Функционирование органов в сфере национальной безопасности и правоохранительной деятельности 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</si>
  <si>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</si>
  <si>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</si>
  <si>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Расходы на осуществление государственных полномочий по решению вопросов организации и ведения регистра муниципальных нормативных правовых актов</t>
  </si>
  <si>
    <t xml:space="preserve">Управление сельского хозяйства Администрации Шумихинского района </t>
  </si>
  <si>
    <t xml:space="preserve">Отдел строительства, транспорта , ЖКХ, имущественных и земельных отношений Администрации Шумихинского района </t>
  </si>
  <si>
    <t xml:space="preserve">Отдел внутренних дел по Шумихинскому району Курганской области </t>
  </si>
  <si>
    <t>Финансовый отдел Администрации Шумихинского района Курганской области</t>
  </si>
  <si>
    <t>Доплаты к пенсиям государственных служащих Россий ской Федерации, муниципальных служащих</t>
  </si>
  <si>
    <t>Фонд финансовой поддержки</t>
  </si>
  <si>
    <t>Фонд компенсаций</t>
  </si>
  <si>
    <t>Ведомственная структура расходов районного бюджета на 2011 год.</t>
  </si>
  <si>
    <t>Взнос в ассоциацию Совет муниципальных образований</t>
  </si>
  <si>
    <t>Расходы на вручение премии Почетный гражданин района</t>
  </si>
  <si>
    <t>Оценка недвижимости, признание прав и регулирование отношений по государственной и муниципальной собственности</t>
  </si>
  <si>
    <t>"О целевой комплексной программе профилактики правонарушений в Шумихинском районе на 2011-2013 годы"</t>
  </si>
  <si>
    <t>Целевая программа "Развитие сельского хозяйства в Шумихинском районе на 2008-2012 годы"</t>
  </si>
  <si>
    <t>"Развитие образования и реализация государственной молодежной политики в Шумихинском районе на 2011-2015 годы"</t>
  </si>
  <si>
    <t>Расходы за счет оказания платных услуг и иной приносящей доход деятельности</t>
  </si>
  <si>
    <t>"Энергосбережение и повышение энергетической эффективности в Шумихинском районе Курганской области на 2010-2015 годы"</t>
  </si>
  <si>
    <t>Реализация государственной молодежной политики</t>
  </si>
  <si>
    <t>Сохранение и развитие культуры,искусства и кинематографии Шумихинского района на период 2011-2013 гг"</t>
  </si>
  <si>
    <t xml:space="preserve">КУЛЬТУРА </t>
  </si>
  <si>
    <t>Обеспечение деятельности домов культуры</t>
  </si>
  <si>
    <t>Обеспечение деятельности музеев</t>
  </si>
  <si>
    <t>Обеспечение деятельности библиотек</t>
  </si>
  <si>
    <t>Содержание центрального аппарата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</si>
  <si>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</si>
  <si>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в области сельскохозяйственного производства</t>
  </si>
  <si>
    <t>Обеспечение деятельности центра дополнительного образования детей</t>
  </si>
  <si>
    <t>Обеспечение деятельности школы исскуств</t>
  </si>
  <si>
    <t>Национальная оборона</t>
  </si>
  <si>
    <t>Мобилизационная и вневойсковая подготовка</t>
  </si>
  <si>
    <t>0113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</si>
  <si>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</si>
  <si>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</si>
  <si>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Целевые программы муниципальных образований</t>
  </si>
  <si>
    <t>Другие вопросы в области образования</t>
  </si>
  <si>
    <t>"Здоровое питание школьников в общеобразовательных учреждениях Шумихинского района на 2010-2014 гг."</t>
  </si>
  <si>
    <t>ФИЗИЧЕСКАЯ КУЛЬТУРА И СПОРТ</t>
  </si>
  <si>
    <t>Мероприятия в области физической культуры и спорта</t>
  </si>
  <si>
    <t>Сельское хозяйство и рыболовство</t>
  </si>
  <si>
    <t>Текущее содержание отдела</t>
  </si>
  <si>
    <t>Обеспечение деятельности детских дошкольных учреждений</t>
  </si>
  <si>
    <t>Хозяйственные материалы и канцелярские принадлежности</t>
  </si>
  <si>
    <t>Оплата горюче-смазочных материалов</t>
  </si>
  <si>
    <t>Продукты питания</t>
  </si>
  <si>
    <t>Обеспечение деятельности школ - детских садов,школ начальных,неполных средних и средних</t>
  </si>
  <si>
    <t>Обеспечение деятельности  образовательных учреждений за счет расходов от оказания платных услуг и иной приносящей доход деятельности</t>
  </si>
  <si>
    <t>Другие вопросы в области физической культуры и спорта</t>
  </si>
  <si>
    <t>Обеспечение деятельности   домов культуры за счет расходов от оказания платных услуг и иной приносящей доход деятельности</t>
  </si>
  <si>
    <t>Обеспечение деятельности   библиотек за счет расходов от оказания платных услуг и иной приносящей доход деятельности</t>
  </si>
  <si>
    <t>Молодежная политика и оздоровление детей</t>
  </si>
  <si>
    <t>Субвенция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</si>
  <si>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>Ежемесячное вознаграждение опекунов (попечителей), приемных родителей</t>
  </si>
  <si>
    <t>Выплаты семьям опекунов на содержание подопечных детей</t>
  </si>
  <si>
    <t>Выплата единовременного пособия при всех формах устройства детей, лишенных родительского попечения, в семью</t>
  </si>
  <si>
    <t>Физкультурно-оздоровительная работа и спортивные мероприятия</t>
  </si>
  <si>
    <t>КУЛЬТУРА И КИНЕМАТОГРАФИЯ</t>
  </si>
  <si>
    <t>Мероприятия в сфере культуры и кинематографии</t>
  </si>
  <si>
    <t xml:space="preserve">Другие вопросы в области культуры и кинематографиии </t>
  </si>
  <si>
    <t>Субвенции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</si>
  <si>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по подготовке и проведения статистических переписей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</si>
  <si>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</si>
  <si>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</si>
  <si>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</si>
  <si>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</si>
  <si>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0100</t>
  </si>
  <si>
    <t>Оплата всех видов котельно-печного топлива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</si>
  <si>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</t>
  </si>
  <si>
    <t>Медикаменты и перевязочные средства</t>
  </si>
  <si>
    <t>Целевая программа Курганской области "Здоровое питание школьников в общеобразовательных учреждениях Курганской области на 2010 - 2014 годы"</t>
  </si>
  <si>
    <t>Ежемесячное вознаграждение за классное руководство за счет областного бюджета</t>
  </si>
  <si>
    <t>Исполнение государственных полномочий на выплату педагогическим работникам муниципальных образовательных учреждений ежемесячной надбавки за высшую квалификационную категорию</t>
  </si>
  <si>
    <t>Реализация государственного стандарта общего образования (выплата заработной платы с начислениями)</t>
  </si>
  <si>
    <t>Реализация государственного стандарта общего образования (оплата материальных затрат)</t>
  </si>
  <si>
    <t>Реализация государственного стандарта общего образования  (введение отраслевой системы оплаты труда в муниципальных образовательных учреждениях)</t>
  </si>
  <si>
    <t>Реализация государственного стандарта общего образования (создание учебно-материальной базы для введения внеурочной деятельности)</t>
  </si>
  <si>
    <t>Профессиональная подготовка, переподготовка и повышение квалификации</t>
  </si>
  <si>
    <t>Исполнение государственных полномочий по содержанию органов опеки и попечительства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</si>
  <si>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</si>
  <si>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</si>
  <si>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</si>
  <si>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</si>
  <si>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</si>
  <si>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</si>
  <si>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Общеэкономические вопросы</t>
  </si>
  <si>
    <t>Содействие трудоустройству незанятых инвалидов, родителей, воспитывающих детей-инвалидов, многодетных родителей</t>
  </si>
  <si>
    <t>Субсидии на реализацию подпрограммы "Обеспечение жильем молодых семей" за счет средств федерального бюджета</t>
  </si>
  <si>
    <t>Субсидии на реализацию подпрограммы "Обеспечение жильем молодых семей" за счет средств областного бюджета</t>
  </si>
  <si>
    <t>Иные дотации</t>
  </si>
  <si>
    <t>Поддержка мер по обеспечению сбалансированности бюджетов</t>
  </si>
  <si>
    <t>Прочие дотации</t>
  </si>
  <si>
    <t>Осуществление доплат отдельным категориям педагогических работников муниципальных дошкольных образовательных учреждений и образовательных учреждений для детей дошкольного и младшего школьного возраста</t>
  </si>
  <si>
    <t>Комплексная программа социально-экономического развития Шумихинского района на 2011 год и плановый период до 2013 года</t>
  </si>
  <si>
    <t>Мероприятия по землеустройству и землепользованию</t>
  </si>
  <si>
    <t>Подпрограмма "О поддержке в обеспечении жильем молодых семей на 2007-2012 годы"</t>
  </si>
  <si>
    <t>Расходы на разработку градостроительной документации (схема территориального планирования и картографического материала Шумихинского района)</t>
  </si>
  <si>
    <t>Приложение 3</t>
  </si>
  <si>
    <t>к решению районной Думы</t>
  </si>
  <si>
    <t>от 20.04.2011г. № 62 "О внесении изменений</t>
  </si>
  <si>
    <t xml:space="preserve">в решение районной Думы "О районном </t>
  </si>
  <si>
    <t>бюджете на 2011 год и на плановый период</t>
  </si>
  <si>
    <t>2012 и 2013 годов</t>
  </si>
  <si>
    <t>Приложение 9</t>
  </si>
  <si>
    <t xml:space="preserve">от 25.11.2010 г. № 42 "О районном бюджете </t>
  </si>
  <si>
    <t>на 2011 год и на плановый период</t>
  </si>
  <si>
    <t>2012 и 2013 годов"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</si>
</sst>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"/>
    <numFmt numFmtId="170" formatCode="0000"/>
    <numFmt numFmtId="171" formatCode="0000000"/>
    <numFmt numFmtId="172" formatCode="[$€-2]\ ###,000_);[Red]\([$€-2]\ ###,000\)"/>
    <numFmt numFmtId="173" formatCode="0.000"/>
    <numFmt numFmtId="174" formatCode="000.0"/>
    <numFmt numFmtId="175" formatCode="[$-FC19]d\ mmmm\ yyyy\ &quot;г.&quot;"/>
  </numFmts>
  <fonts count="19">
    <font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2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b/>
      <i/>
      <sz val="12"/>
      <name val="Arial"/>
      <family val="2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49" fontId="9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164" fontId="12" fillId="0" borderId="3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/>
    </xf>
    <xf numFmtId="164" fontId="12" fillId="0" borderId="3" xfId="0" applyNumberFormat="1" applyFont="1" applyFill="1" applyBorder="1" applyAlignment="1">
      <alignment horizontal="right" wrapText="1"/>
    </xf>
    <xf numFmtId="164" fontId="12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9" fontId="7" fillId="3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 applyProtection="1">
      <alignment horizontal="right"/>
      <protection locked="0"/>
    </xf>
    <xf numFmtId="169" fontId="9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170" fontId="8" fillId="0" borderId="3" xfId="0" applyNumberFormat="1" applyFont="1" applyFill="1" applyBorder="1" applyAlignment="1">
      <alignment horizontal="center" wrapText="1"/>
    </xf>
    <xf numFmtId="171" fontId="8" fillId="0" borderId="3" xfId="0" applyNumberFormat="1" applyFont="1" applyFill="1" applyBorder="1" applyAlignment="1">
      <alignment horizontal="center" wrapText="1"/>
    </xf>
    <xf numFmtId="169" fontId="8" fillId="0" borderId="3" xfId="0" applyNumberFormat="1" applyFont="1" applyFill="1" applyBorder="1" applyAlignment="1">
      <alignment horizontal="center" wrapText="1"/>
    </xf>
    <xf numFmtId="170" fontId="9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vertical="top" wrapText="1"/>
    </xf>
    <xf numFmtId="169" fontId="9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/>
    </xf>
    <xf numFmtId="169" fontId="9" fillId="0" borderId="3" xfId="0" applyNumberFormat="1" applyFont="1" applyFill="1" applyBorder="1" applyAlignment="1">
      <alignment horizontal="center" wrapText="1"/>
    </xf>
    <xf numFmtId="164" fontId="12" fillId="0" borderId="3" xfId="0" applyNumberFormat="1" applyFont="1" applyFill="1" applyBorder="1" applyAlignment="1">
      <alignment/>
    </xf>
    <xf numFmtId="170" fontId="9" fillId="0" borderId="3" xfId="0" applyNumberFormat="1" applyFont="1" applyFill="1" applyBorder="1" applyAlignment="1">
      <alignment horizontal="center" wrapText="1"/>
    </xf>
    <xf numFmtId="164" fontId="5" fillId="3" borderId="0" xfId="0" applyNumberFormat="1" applyFont="1" applyFill="1" applyBorder="1" applyAlignment="1" applyProtection="1">
      <alignment horizontal="right"/>
      <protection locked="0"/>
    </xf>
    <xf numFmtId="164" fontId="5" fillId="3" borderId="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0" fontId="9" fillId="0" borderId="1" xfId="0" applyNumberFormat="1" applyFont="1" applyFill="1" applyBorder="1" applyAlignment="1">
      <alignment horizontal="center" wrapText="1"/>
    </xf>
    <xf numFmtId="171" fontId="9" fillId="0" borderId="1" xfId="0" applyNumberFormat="1" applyFont="1" applyFill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center" wrapText="1"/>
    </xf>
    <xf numFmtId="170" fontId="9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Continuous" vertical="center"/>
    </xf>
    <xf numFmtId="164" fontId="12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/>
    </xf>
    <xf numFmtId="171" fontId="7" fillId="0" borderId="3" xfId="0" applyNumberFormat="1" applyFont="1" applyFill="1" applyBorder="1" applyAlignment="1">
      <alignment horizontal="center" wrapText="1"/>
    </xf>
    <xf numFmtId="169" fontId="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169" fontId="9" fillId="3" borderId="3" xfId="0" applyNumberFormat="1" applyFont="1" applyFill="1" applyBorder="1" applyAlignment="1">
      <alignment horizontal="center" wrapText="1"/>
    </xf>
    <xf numFmtId="170" fontId="9" fillId="3" borderId="3" xfId="0" applyNumberFormat="1" applyFont="1" applyFill="1" applyBorder="1" applyAlignment="1">
      <alignment horizontal="center" wrapText="1"/>
    </xf>
    <xf numFmtId="171" fontId="9" fillId="3" borderId="3" xfId="0" applyNumberFormat="1" applyFont="1" applyFill="1" applyBorder="1" applyAlignment="1">
      <alignment horizontal="center" wrapText="1"/>
    </xf>
    <xf numFmtId="169" fontId="7" fillId="3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9" fontId="9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/>
    </xf>
    <xf numFmtId="169" fontId="7" fillId="0" borderId="3" xfId="0" applyNumberFormat="1" applyFont="1" applyFill="1" applyBorder="1" applyAlignment="1">
      <alignment horizontal="center" wrapText="1"/>
    </xf>
    <xf numFmtId="171" fontId="9" fillId="0" borderId="3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top" wrapText="1"/>
    </xf>
    <xf numFmtId="164" fontId="12" fillId="0" borderId="6" xfId="0" applyNumberFormat="1" applyFont="1" applyFill="1" applyBorder="1" applyAlignment="1">
      <alignment/>
    </xf>
    <xf numFmtId="0" fontId="9" fillId="0" borderId="7" xfId="0" applyFont="1" applyFill="1" applyBorder="1" applyAlignment="1">
      <alignment vertical="top" wrapText="1"/>
    </xf>
    <xf numFmtId="164" fontId="5" fillId="3" borderId="8" xfId="0" applyNumberFormat="1" applyFont="1" applyFill="1" applyBorder="1" applyAlignment="1">
      <alignment/>
    </xf>
    <xf numFmtId="169" fontId="7" fillId="3" borderId="9" xfId="0" applyNumberFormat="1" applyFont="1" applyFill="1" applyBorder="1" applyAlignment="1">
      <alignment horizontal="center" wrapText="1"/>
    </xf>
    <xf numFmtId="171" fontId="9" fillId="0" borderId="2" xfId="0" applyNumberFormat="1" applyFont="1" applyFill="1" applyBorder="1" applyAlignment="1">
      <alignment horizontal="center" wrapText="1"/>
    </xf>
    <xf numFmtId="0" fontId="7" fillId="3" borderId="10" xfId="0" applyFont="1" applyFill="1" applyBorder="1" applyAlignment="1">
      <alignment vertical="top" wrapText="1"/>
    </xf>
    <xf numFmtId="170" fontId="7" fillId="3" borderId="9" xfId="0" applyNumberFormat="1" applyFont="1" applyFill="1" applyBorder="1" applyAlignment="1">
      <alignment horizontal="center" wrapText="1"/>
    </xf>
    <xf numFmtId="171" fontId="7" fillId="3" borderId="9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170" fontId="7" fillId="0" borderId="3" xfId="0" applyNumberFormat="1" applyFont="1" applyFill="1" applyBorder="1" applyAlignment="1">
      <alignment horizontal="center" wrapText="1"/>
    </xf>
    <xf numFmtId="171" fontId="7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70" fontId="7" fillId="0" borderId="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71" fontId="9" fillId="5" borderId="3" xfId="0" applyNumberFormat="1" applyFont="1" applyFill="1" applyBorder="1" applyAlignment="1">
      <alignment horizontal="center" wrapText="1"/>
    </xf>
    <xf numFmtId="169" fontId="9" fillId="5" borderId="3" xfId="0" applyNumberFormat="1" applyFont="1" applyFill="1" applyBorder="1" applyAlignment="1">
      <alignment horizontal="center" wrapText="1"/>
    </xf>
    <xf numFmtId="169" fontId="9" fillId="5" borderId="3" xfId="0" applyNumberFormat="1" applyFont="1" applyFill="1" applyBorder="1" applyAlignment="1">
      <alignment horizontal="center" wrapText="1"/>
    </xf>
    <xf numFmtId="170" fontId="9" fillId="5" borderId="3" xfId="0" applyNumberFormat="1" applyFont="1" applyFill="1" applyBorder="1" applyAlignment="1">
      <alignment horizontal="center" wrapText="1"/>
    </xf>
    <xf numFmtId="171" fontId="9" fillId="4" borderId="3" xfId="0" applyNumberFormat="1" applyFont="1" applyFill="1" applyBorder="1" applyAlignment="1">
      <alignment horizontal="center" wrapText="1"/>
    </xf>
    <xf numFmtId="169" fontId="9" fillId="4" borderId="3" xfId="0" applyNumberFormat="1" applyFont="1" applyFill="1" applyBorder="1" applyAlignment="1">
      <alignment horizontal="center" wrapText="1"/>
    </xf>
    <xf numFmtId="169" fontId="9" fillId="4" borderId="3" xfId="0" applyNumberFormat="1" applyFont="1" applyFill="1" applyBorder="1" applyAlignment="1">
      <alignment horizontal="center" wrapText="1"/>
    </xf>
    <xf numFmtId="170" fontId="9" fillId="4" borderId="3" xfId="0" applyNumberFormat="1" applyFont="1" applyFill="1" applyBorder="1" applyAlignment="1">
      <alignment horizontal="center" wrapText="1"/>
    </xf>
    <xf numFmtId="171" fontId="9" fillId="4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top" wrapText="1"/>
    </xf>
    <xf numFmtId="164" fontId="5" fillId="3" borderId="3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vertical="top" wrapText="1"/>
    </xf>
    <xf numFmtId="164" fontId="12" fillId="0" borderId="3" xfId="0" applyNumberFormat="1" applyFont="1" applyBorder="1" applyAlignment="1">
      <alignment/>
    </xf>
    <xf numFmtId="0" fontId="9" fillId="0" borderId="3" xfId="0" applyFont="1" applyFill="1" applyBorder="1" applyAlignment="1">
      <alignment wrapText="1"/>
    </xf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distributed" wrapText="1"/>
    </xf>
    <xf numFmtId="0" fontId="5" fillId="3" borderId="3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/>
    </xf>
    <xf numFmtId="0" fontId="9" fillId="0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vertical="top" wrapText="1"/>
    </xf>
    <xf numFmtId="171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/>
    </xf>
    <xf numFmtId="165" fontId="9" fillId="0" borderId="3" xfId="0" applyNumberFormat="1" applyFont="1" applyFill="1" applyBorder="1" applyAlignment="1">
      <alignment horizontal="center" wrapText="1"/>
    </xf>
    <xf numFmtId="169" fontId="7" fillId="4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9" fillId="6" borderId="3" xfId="18" applyFont="1" applyFill="1" applyBorder="1" applyAlignment="1">
      <alignment vertical="top" wrapText="1"/>
      <protection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>
      <alignment vertical="top" wrapText="1"/>
    </xf>
    <xf numFmtId="0" fontId="16" fillId="3" borderId="3" xfId="0" applyFont="1" applyFill="1" applyBorder="1" applyAlignment="1">
      <alignment/>
    </xf>
    <xf numFmtId="0" fontId="6" fillId="0" borderId="3" xfId="0" applyFont="1" applyBorder="1" applyAlignment="1">
      <alignment/>
    </xf>
    <xf numFmtId="174" fontId="17" fillId="3" borderId="3" xfId="0" applyNumberFormat="1" applyFont="1" applyFill="1" applyBorder="1" applyAlignment="1">
      <alignment horizontal="right" wrapText="1"/>
    </xf>
    <xf numFmtId="174" fontId="11" fillId="3" borderId="3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/>
    </xf>
    <xf numFmtId="0" fontId="18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9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49"/>
  <sheetViews>
    <sheetView showGridLines="0" tabSelected="1" view="pageBreakPreview" zoomScaleSheetLayoutView="100" workbookViewId="0" topLeftCell="A1">
      <selection activeCell="F15" sqref="F15:F16"/>
    </sheetView>
  </sheetViews>
  <sheetFormatPr defaultColWidth="8.796875" defaultRowHeight="14.25"/>
  <cols>
    <col min="1" max="1" width="40.59765625" style="1" customWidth="1"/>
    <col min="2" max="2" width="8.69921875" style="1" customWidth="1"/>
    <col min="3" max="3" width="10" style="13" customWidth="1"/>
    <col min="4" max="4" width="10.59765625" style="1" customWidth="1"/>
    <col min="5" max="5" width="7.3984375" style="1" customWidth="1"/>
    <col min="6" max="6" width="13.3984375" style="1" customWidth="1"/>
    <col min="7" max="7" width="12.19921875" style="1" hidden="1" customWidth="1"/>
    <col min="8" max="9" width="10.19921875" style="1" hidden="1" customWidth="1"/>
    <col min="10" max="11" width="13.3984375" style="1" hidden="1" customWidth="1"/>
    <col min="12" max="47" width="9" style="1" customWidth="1"/>
  </cols>
  <sheetData>
    <row r="1" spans="1:6" ht="15" customHeight="1">
      <c r="A1" s="42"/>
      <c r="B1" s="2"/>
      <c r="C1" s="2"/>
      <c r="D1" s="139" t="s">
        <v>169</v>
      </c>
      <c r="E1" s="139"/>
      <c r="F1" s="139"/>
    </row>
    <row r="2" spans="1:6" ht="11.25" customHeight="1">
      <c r="A2" s="43"/>
      <c r="B2" s="2"/>
      <c r="C2" s="2"/>
      <c r="D2" s="139" t="s">
        <v>170</v>
      </c>
      <c r="E2" s="139"/>
      <c r="F2" s="139"/>
    </row>
    <row r="3" spans="1:6" ht="12" customHeight="1">
      <c r="A3" s="43"/>
      <c r="B3" s="2"/>
      <c r="C3" s="2"/>
      <c r="D3" s="139" t="s">
        <v>171</v>
      </c>
      <c r="E3" s="139"/>
      <c r="F3" s="139"/>
    </row>
    <row r="4" spans="1:6" ht="9.75" customHeight="1">
      <c r="A4" s="43"/>
      <c r="B4" s="2"/>
      <c r="C4" s="2"/>
      <c r="D4" s="139" t="s">
        <v>172</v>
      </c>
      <c r="E4" s="139"/>
      <c r="F4" s="139"/>
    </row>
    <row r="5" spans="1:6" ht="11.25" customHeight="1">
      <c r="A5" s="43"/>
      <c r="B5" s="2"/>
      <c r="C5" s="2"/>
      <c r="D5" s="139" t="s">
        <v>173</v>
      </c>
      <c r="E5" s="139"/>
      <c r="F5" s="139"/>
    </row>
    <row r="6" spans="1:6" ht="13.5" customHeight="1">
      <c r="A6" s="43"/>
      <c r="B6" s="2"/>
      <c r="C6" s="2"/>
      <c r="D6" s="139" t="s">
        <v>174</v>
      </c>
      <c r="E6" s="139"/>
      <c r="F6" s="139"/>
    </row>
    <row r="7" spans="1:6" ht="13.5" customHeight="1">
      <c r="A7" s="43"/>
      <c r="B7" s="2"/>
      <c r="C7" s="2"/>
      <c r="D7" s="139" t="s">
        <v>175</v>
      </c>
      <c r="E7" s="139"/>
      <c r="F7" s="139"/>
    </row>
    <row r="8" spans="1:6" ht="13.5" customHeight="1">
      <c r="A8" s="43"/>
      <c r="B8" s="2"/>
      <c r="C8" s="2"/>
      <c r="D8" s="139" t="s">
        <v>170</v>
      </c>
      <c r="E8" s="139"/>
      <c r="F8" s="139"/>
    </row>
    <row r="9" spans="1:6" ht="13.5" customHeight="1">
      <c r="A9" s="43"/>
      <c r="B9" s="2"/>
      <c r="C9" s="2"/>
      <c r="D9" s="139" t="s">
        <v>176</v>
      </c>
      <c r="E9" s="139"/>
      <c r="F9" s="139"/>
    </row>
    <row r="10" spans="1:6" ht="13.5" customHeight="1">
      <c r="A10" s="43"/>
      <c r="B10" s="2"/>
      <c r="C10" s="2"/>
      <c r="D10" s="139" t="s">
        <v>177</v>
      </c>
      <c r="E10" s="139"/>
      <c r="F10" s="139"/>
    </row>
    <row r="11" spans="1:6" ht="13.5" customHeight="1">
      <c r="A11" s="43"/>
      <c r="B11" s="2"/>
      <c r="C11" s="2"/>
      <c r="D11" s="139" t="s">
        <v>178</v>
      </c>
      <c r="E11" s="139"/>
      <c r="F11" s="139"/>
    </row>
    <row r="12" spans="1:11" ht="14.25" customHeight="1">
      <c r="A12" s="44"/>
      <c r="B12" s="20"/>
      <c r="C12" s="20"/>
      <c r="D12" s="146"/>
      <c r="E12" s="146"/>
      <c r="F12" s="146"/>
      <c r="G12" s="5"/>
      <c r="H12" s="5"/>
      <c r="I12" s="5"/>
      <c r="J12" s="5"/>
      <c r="K12" s="5"/>
    </row>
    <row r="13" spans="1:11" ht="21" customHeight="1">
      <c r="A13" s="45" t="s">
        <v>82</v>
      </c>
      <c r="B13" s="21"/>
      <c r="C13" s="21"/>
      <c r="D13" s="21"/>
      <c r="E13" s="21"/>
      <c r="F13" s="22"/>
      <c r="G13" s="6"/>
      <c r="H13" s="6"/>
      <c r="I13" s="6"/>
      <c r="J13" s="6"/>
      <c r="K13" s="6"/>
    </row>
    <row r="14" spans="1:11" ht="1.5" customHeight="1" hidden="1" thickBot="1">
      <c r="A14" s="47"/>
      <c r="B14" s="23"/>
      <c r="C14" s="23"/>
      <c r="D14" s="23"/>
      <c r="E14" s="23"/>
      <c r="F14" s="23"/>
      <c r="G14" s="7"/>
      <c r="H14" s="7"/>
      <c r="I14" s="7"/>
      <c r="J14" s="7"/>
      <c r="K14" s="7"/>
    </row>
    <row r="15" spans="1:15" ht="22.5" customHeight="1">
      <c r="A15" s="136" t="s">
        <v>19</v>
      </c>
      <c r="B15" s="138" t="s">
        <v>69</v>
      </c>
      <c r="C15" s="138" t="s">
        <v>70</v>
      </c>
      <c r="D15" s="138" t="s">
        <v>20</v>
      </c>
      <c r="E15" s="137" t="s">
        <v>21</v>
      </c>
      <c r="F15" s="137" t="s">
        <v>22</v>
      </c>
      <c r="G15" s="144" t="s">
        <v>5</v>
      </c>
      <c r="H15" s="142" t="s">
        <v>4</v>
      </c>
      <c r="I15" s="142" t="s">
        <v>2</v>
      </c>
      <c r="J15" s="3"/>
      <c r="K15" s="142" t="s">
        <v>3</v>
      </c>
      <c r="M15" s="140"/>
      <c r="N15" s="141"/>
      <c r="O15" s="141"/>
    </row>
    <row r="16" spans="1:15" ht="24.75" customHeight="1">
      <c r="A16" s="136"/>
      <c r="B16" s="138"/>
      <c r="C16" s="138"/>
      <c r="D16" s="138"/>
      <c r="E16" s="137"/>
      <c r="F16" s="137"/>
      <c r="G16" s="145"/>
      <c r="H16" s="143"/>
      <c r="I16" s="143"/>
      <c r="J16" s="4" t="s">
        <v>1</v>
      </c>
      <c r="K16" s="143"/>
      <c r="M16" s="140"/>
      <c r="N16" s="141"/>
      <c r="O16" s="141"/>
    </row>
    <row r="17" spans="1:47" s="9" customFormat="1" ht="15" hidden="1">
      <c r="A17" s="91"/>
      <c r="B17" s="92"/>
      <c r="C17" s="92"/>
      <c r="D17" s="92"/>
      <c r="E17" s="93"/>
      <c r="F17" s="94"/>
      <c r="G17" s="57"/>
      <c r="H17" s="57"/>
      <c r="I17" s="57"/>
      <c r="J17" s="57"/>
      <c r="K17" s="57"/>
      <c r="L17" s="8"/>
      <c r="M17" s="5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15" ht="15" hidden="1">
      <c r="A18" s="95"/>
      <c r="B18" s="32"/>
      <c r="C18" s="24"/>
      <c r="D18" s="25"/>
      <c r="E18" s="26"/>
      <c r="F18" s="96"/>
      <c r="G18" s="56"/>
      <c r="H18" s="56"/>
      <c r="I18" s="56"/>
      <c r="J18" s="56"/>
      <c r="K18" s="56"/>
      <c r="M18" s="50"/>
      <c r="N18" s="51"/>
      <c r="O18" s="51"/>
    </row>
    <row r="19" spans="1:15" ht="15" hidden="1">
      <c r="A19" s="97"/>
      <c r="B19" s="32"/>
      <c r="C19" s="27"/>
      <c r="D19" s="25"/>
      <c r="E19" s="26"/>
      <c r="F19" s="96"/>
      <c r="G19" s="56"/>
      <c r="H19" s="56"/>
      <c r="I19" s="56"/>
      <c r="J19" s="56"/>
      <c r="K19" s="56"/>
      <c r="M19" s="50"/>
      <c r="N19" s="51"/>
      <c r="O19" s="51"/>
    </row>
    <row r="20" spans="1:15" ht="15" hidden="1">
      <c r="A20" s="98"/>
      <c r="B20" s="32"/>
      <c r="C20" s="27"/>
      <c r="D20" s="25"/>
      <c r="E20" s="26"/>
      <c r="F20" s="96"/>
      <c r="G20" s="56"/>
      <c r="H20" s="56"/>
      <c r="I20" s="56"/>
      <c r="J20" s="56"/>
      <c r="K20" s="56"/>
      <c r="M20" s="50"/>
      <c r="N20" s="51"/>
      <c r="O20" s="51"/>
    </row>
    <row r="21" spans="1:15" ht="15" hidden="1">
      <c r="A21" s="98"/>
      <c r="B21" s="32"/>
      <c r="C21" s="27"/>
      <c r="D21" s="30"/>
      <c r="E21" s="26"/>
      <c r="F21" s="96"/>
      <c r="G21" s="56"/>
      <c r="H21" s="56"/>
      <c r="I21" s="56"/>
      <c r="J21" s="56"/>
      <c r="K21" s="56"/>
      <c r="M21" s="50"/>
      <c r="N21" s="51"/>
      <c r="O21" s="51"/>
    </row>
    <row r="22" spans="1:15" ht="15" hidden="1">
      <c r="A22" s="98"/>
      <c r="B22" s="32"/>
      <c r="C22" s="27"/>
      <c r="D22" s="30"/>
      <c r="E22" s="29"/>
      <c r="F22" s="96"/>
      <c r="G22" s="56"/>
      <c r="H22" s="56"/>
      <c r="I22" s="56"/>
      <c r="J22" s="56"/>
      <c r="K22" s="56"/>
      <c r="M22" s="50"/>
      <c r="N22" s="51"/>
      <c r="O22" s="51"/>
    </row>
    <row r="23" spans="1:47" s="9" customFormat="1" ht="15.75" hidden="1">
      <c r="A23" s="99"/>
      <c r="B23" s="55"/>
      <c r="C23" s="53"/>
      <c r="D23" s="54"/>
      <c r="E23" s="52"/>
      <c r="F23" s="100"/>
      <c r="G23" s="57"/>
      <c r="H23" s="57"/>
      <c r="I23" s="57"/>
      <c r="J23" s="57"/>
      <c r="K23" s="57"/>
      <c r="L23" s="8"/>
      <c r="M23" s="5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15" ht="15" hidden="1">
      <c r="A24" s="95"/>
      <c r="B24" s="32"/>
      <c r="C24" s="24"/>
      <c r="D24" s="25"/>
      <c r="E24" s="26"/>
      <c r="F24" s="101"/>
      <c r="G24" s="56"/>
      <c r="H24" s="56"/>
      <c r="I24" s="56"/>
      <c r="J24" s="56"/>
      <c r="K24" s="56"/>
      <c r="M24" s="50"/>
      <c r="N24" s="51"/>
      <c r="O24" s="51"/>
    </row>
    <row r="25" spans="1:15" ht="15" hidden="1">
      <c r="A25" s="97"/>
      <c r="B25" s="32"/>
      <c r="C25" s="27"/>
      <c r="D25" s="25"/>
      <c r="E25" s="26"/>
      <c r="F25" s="101"/>
      <c r="G25" s="56"/>
      <c r="H25" s="56"/>
      <c r="I25" s="56"/>
      <c r="J25" s="56"/>
      <c r="K25" s="56"/>
      <c r="M25" s="50"/>
      <c r="N25" s="51"/>
      <c r="O25" s="51"/>
    </row>
    <row r="26" spans="1:15" ht="15" hidden="1">
      <c r="A26" s="98"/>
      <c r="B26" s="32"/>
      <c r="C26" s="27"/>
      <c r="D26" s="25"/>
      <c r="E26" s="26"/>
      <c r="F26" s="101"/>
      <c r="G26" s="56"/>
      <c r="H26" s="56"/>
      <c r="I26" s="56"/>
      <c r="J26" s="56"/>
      <c r="K26" s="56"/>
      <c r="M26" s="50"/>
      <c r="N26" s="51"/>
      <c r="O26" s="51"/>
    </row>
    <row r="27" spans="1:15" ht="15" hidden="1">
      <c r="A27" s="98"/>
      <c r="B27" s="32"/>
      <c r="C27" s="27"/>
      <c r="D27" s="30"/>
      <c r="E27" s="26"/>
      <c r="F27" s="101"/>
      <c r="G27" s="56"/>
      <c r="H27" s="56"/>
      <c r="I27" s="56"/>
      <c r="J27" s="56"/>
      <c r="K27" s="56"/>
      <c r="M27" s="50"/>
      <c r="N27" s="51"/>
      <c r="O27" s="51"/>
    </row>
    <row r="28" spans="1:15" ht="15" hidden="1">
      <c r="A28" s="98"/>
      <c r="B28" s="32"/>
      <c r="C28" s="27"/>
      <c r="D28" s="30"/>
      <c r="E28" s="29"/>
      <c r="F28" s="101"/>
      <c r="G28" s="56"/>
      <c r="H28" s="56"/>
      <c r="I28" s="56"/>
      <c r="J28" s="56"/>
      <c r="K28" s="56"/>
      <c r="M28" s="50"/>
      <c r="N28" s="51"/>
      <c r="O28" s="51"/>
    </row>
    <row r="29" spans="1:15" ht="15" hidden="1">
      <c r="A29" s="98"/>
      <c r="B29" s="32"/>
      <c r="C29" s="27"/>
      <c r="D29" s="30"/>
      <c r="E29" s="29"/>
      <c r="F29" s="101"/>
      <c r="G29" s="56"/>
      <c r="H29" s="56"/>
      <c r="I29" s="56"/>
      <c r="J29" s="56"/>
      <c r="K29" s="56"/>
      <c r="M29" s="50"/>
      <c r="N29" s="51"/>
      <c r="O29" s="51"/>
    </row>
    <row r="30" spans="1:47" s="9" customFormat="1" ht="31.5">
      <c r="A30" s="102" t="s">
        <v>75</v>
      </c>
      <c r="B30" s="55">
        <v>45</v>
      </c>
      <c r="C30" s="53"/>
      <c r="D30" s="54"/>
      <c r="E30" s="52"/>
      <c r="F30" s="59">
        <f>F31</f>
        <v>1847</v>
      </c>
      <c r="G30" s="8"/>
      <c r="H30" s="8"/>
      <c r="I30" s="8"/>
      <c r="J30" s="8"/>
      <c r="K30" s="8"/>
      <c r="L30" s="8"/>
      <c r="M30" s="140"/>
      <c r="N30" s="140"/>
      <c r="O30" s="14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15" ht="15.75">
      <c r="A31" s="97" t="s">
        <v>61</v>
      </c>
      <c r="B31" s="63">
        <v>45</v>
      </c>
      <c r="C31" s="34">
        <v>400</v>
      </c>
      <c r="D31" s="30"/>
      <c r="E31" s="29"/>
      <c r="F31" s="77">
        <f>F32</f>
        <v>1847</v>
      </c>
      <c r="M31" s="140"/>
      <c r="N31" s="141"/>
      <c r="O31" s="141"/>
    </row>
    <row r="32" spans="1:15" ht="15">
      <c r="A32" s="97" t="s">
        <v>112</v>
      </c>
      <c r="B32" s="32">
        <v>45</v>
      </c>
      <c r="C32" s="27">
        <v>405</v>
      </c>
      <c r="D32" s="30"/>
      <c r="E32" s="29"/>
      <c r="F32" s="46">
        <f>F33</f>
        <v>1847</v>
      </c>
      <c r="N32" s="11"/>
      <c r="O32" s="11"/>
    </row>
    <row r="33" spans="1:15" ht="15">
      <c r="A33" s="105" t="s">
        <v>107</v>
      </c>
      <c r="B33" s="32">
        <v>45</v>
      </c>
      <c r="C33" s="27">
        <v>405</v>
      </c>
      <c r="D33" s="64">
        <v>7950000</v>
      </c>
      <c r="E33" s="29"/>
      <c r="F33" s="46">
        <f>F34+F39+F41</f>
        <v>1847</v>
      </c>
      <c r="N33" s="11"/>
      <c r="O33" s="11"/>
    </row>
    <row r="34" spans="1:15" ht="25.5">
      <c r="A34" s="97" t="s">
        <v>87</v>
      </c>
      <c r="B34" s="32">
        <v>45</v>
      </c>
      <c r="C34" s="27">
        <v>405</v>
      </c>
      <c r="D34" s="30">
        <v>7950100</v>
      </c>
      <c r="E34" s="29"/>
      <c r="F34" s="46">
        <f>F35</f>
        <v>1787</v>
      </c>
      <c r="N34" s="37"/>
      <c r="O34" s="11"/>
    </row>
    <row r="35" spans="1:15" ht="15">
      <c r="A35" s="98" t="s">
        <v>113</v>
      </c>
      <c r="B35" s="32">
        <v>45</v>
      </c>
      <c r="C35" s="27">
        <v>405</v>
      </c>
      <c r="D35" s="30">
        <v>7950101</v>
      </c>
      <c r="E35" s="29"/>
      <c r="F35" s="46">
        <f>F36+F37+F38</f>
        <v>1787</v>
      </c>
      <c r="N35" s="37"/>
      <c r="O35" s="11"/>
    </row>
    <row r="36" spans="1:15" ht="25.5">
      <c r="A36" s="98" t="s">
        <v>36</v>
      </c>
      <c r="B36" s="32">
        <v>45</v>
      </c>
      <c r="C36" s="27">
        <v>405</v>
      </c>
      <c r="D36" s="30">
        <v>7950101</v>
      </c>
      <c r="E36" s="29">
        <v>500</v>
      </c>
      <c r="F36" s="46">
        <v>1680.8</v>
      </c>
      <c r="N36" s="37"/>
      <c r="O36" s="11"/>
    </row>
    <row r="37" spans="1:15" ht="25.5">
      <c r="A37" s="98" t="s">
        <v>115</v>
      </c>
      <c r="B37" s="32">
        <v>45</v>
      </c>
      <c r="C37" s="27">
        <v>405</v>
      </c>
      <c r="D37" s="30">
        <v>7950101</v>
      </c>
      <c r="E37" s="29">
        <v>555</v>
      </c>
      <c r="F37" s="46">
        <v>17.4</v>
      </c>
      <c r="N37" s="37"/>
      <c r="O37" s="11"/>
    </row>
    <row r="38" spans="1:15" ht="15">
      <c r="A38" s="98" t="s">
        <v>116</v>
      </c>
      <c r="B38" s="32">
        <v>45</v>
      </c>
      <c r="C38" s="27">
        <v>405</v>
      </c>
      <c r="D38" s="30">
        <v>7950101</v>
      </c>
      <c r="E38" s="29">
        <v>844</v>
      </c>
      <c r="F38" s="46">
        <v>88.8</v>
      </c>
      <c r="N38" s="37"/>
      <c r="O38" s="11"/>
    </row>
    <row r="39" spans="1:15" ht="25.5">
      <c r="A39" s="97" t="s">
        <v>99</v>
      </c>
      <c r="B39" s="32">
        <v>45</v>
      </c>
      <c r="C39" s="27">
        <v>405</v>
      </c>
      <c r="D39" s="30">
        <v>7950102</v>
      </c>
      <c r="E39" s="29"/>
      <c r="F39" s="46">
        <v>50</v>
      </c>
      <c r="N39" s="37"/>
      <c r="O39" s="11"/>
    </row>
    <row r="40" spans="1:15" ht="25.5">
      <c r="A40" s="98" t="s">
        <v>36</v>
      </c>
      <c r="B40" s="32">
        <v>45</v>
      </c>
      <c r="C40" s="27">
        <v>405</v>
      </c>
      <c r="D40" s="30">
        <v>7950102</v>
      </c>
      <c r="E40" s="29">
        <v>500</v>
      </c>
      <c r="F40" s="46">
        <v>50</v>
      </c>
      <c r="N40" s="37"/>
      <c r="O40" s="11"/>
    </row>
    <row r="41" spans="1:15" ht="38.25">
      <c r="A41" s="98" t="s">
        <v>90</v>
      </c>
      <c r="B41" s="32">
        <v>45</v>
      </c>
      <c r="C41" s="27">
        <v>405</v>
      </c>
      <c r="D41" s="30">
        <v>7950302</v>
      </c>
      <c r="E41" s="29"/>
      <c r="F41" s="46">
        <f>F42</f>
        <v>10</v>
      </c>
      <c r="N41" s="37"/>
      <c r="O41" s="11"/>
    </row>
    <row r="42" spans="1:15" ht="25.5">
      <c r="A42" s="98" t="s">
        <v>36</v>
      </c>
      <c r="B42" s="32">
        <v>45</v>
      </c>
      <c r="C42" s="27">
        <v>405</v>
      </c>
      <c r="D42" s="30">
        <v>7950302</v>
      </c>
      <c r="E42" s="29">
        <v>500</v>
      </c>
      <c r="F42" s="46">
        <v>10</v>
      </c>
      <c r="N42" s="37"/>
      <c r="O42" s="11"/>
    </row>
    <row r="43" spans="1:47" s="9" customFormat="1" ht="31.5">
      <c r="A43" s="102" t="s">
        <v>8</v>
      </c>
      <c r="B43" s="17">
        <v>78</v>
      </c>
      <c r="C43" s="53"/>
      <c r="D43" s="54"/>
      <c r="E43" s="52"/>
      <c r="F43" s="103">
        <f>F44+F143+F157</f>
        <v>170089.80000000002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6" ht="15">
      <c r="A44" s="106" t="s">
        <v>60</v>
      </c>
      <c r="B44" s="32">
        <v>78</v>
      </c>
      <c r="C44" s="34">
        <v>700</v>
      </c>
      <c r="D44" s="30"/>
      <c r="E44" s="29"/>
      <c r="F44" s="77">
        <f>F45+F63+F103+F106+F111</f>
        <v>155575.80000000002</v>
      </c>
    </row>
    <row r="45" spans="1:6" ht="15">
      <c r="A45" s="106" t="s">
        <v>28</v>
      </c>
      <c r="B45" s="32">
        <v>78</v>
      </c>
      <c r="C45" s="27">
        <v>701</v>
      </c>
      <c r="D45" s="30"/>
      <c r="E45" s="29"/>
      <c r="F45" s="77">
        <f>F46+F49+F51+F53</f>
        <v>42060.2</v>
      </c>
    </row>
    <row r="46" spans="1:6" ht="25.5">
      <c r="A46" s="97" t="s">
        <v>6</v>
      </c>
      <c r="B46" s="32">
        <v>78</v>
      </c>
      <c r="C46" s="27">
        <v>701</v>
      </c>
      <c r="D46" s="30">
        <v>4209900</v>
      </c>
      <c r="E46" s="29"/>
      <c r="F46" s="77">
        <f>F47+F48</f>
        <v>6500</v>
      </c>
    </row>
    <row r="47" spans="1:6" ht="15">
      <c r="A47" s="108" t="s">
        <v>35</v>
      </c>
      <c r="B47" s="32">
        <v>78</v>
      </c>
      <c r="C47" s="27">
        <v>701</v>
      </c>
      <c r="D47" s="30">
        <v>4209900</v>
      </c>
      <c r="E47" s="29">
        <v>1</v>
      </c>
      <c r="F47" s="46">
        <v>5300</v>
      </c>
    </row>
    <row r="48" spans="1:6" ht="15">
      <c r="A48" s="97" t="s">
        <v>139</v>
      </c>
      <c r="B48" s="32">
        <v>78</v>
      </c>
      <c r="C48" s="27">
        <v>701</v>
      </c>
      <c r="D48" s="30">
        <v>4209900</v>
      </c>
      <c r="E48" s="29">
        <v>333</v>
      </c>
      <c r="F48" s="46">
        <v>1200</v>
      </c>
    </row>
    <row r="49" spans="1:6" ht="63.75">
      <c r="A49" s="97" t="s">
        <v>164</v>
      </c>
      <c r="B49" s="32">
        <v>78</v>
      </c>
      <c r="C49" s="27">
        <v>701</v>
      </c>
      <c r="D49" s="30">
        <v>5210101</v>
      </c>
      <c r="E49" s="29"/>
      <c r="F49" s="77">
        <f>F50</f>
        <v>105</v>
      </c>
    </row>
    <row r="50" spans="1:6" ht="15">
      <c r="A50" s="108" t="s">
        <v>35</v>
      </c>
      <c r="B50" s="32">
        <v>78</v>
      </c>
      <c r="C50" s="27">
        <v>701</v>
      </c>
      <c r="D50" s="30">
        <v>5210101</v>
      </c>
      <c r="E50" s="29">
        <v>1</v>
      </c>
      <c r="F50" s="46">
        <v>105</v>
      </c>
    </row>
    <row r="51" spans="1:6" ht="54" customHeight="1">
      <c r="A51" s="97" t="s">
        <v>140</v>
      </c>
      <c r="B51" s="32">
        <v>78</v>
      </c>
      <c r="C51" s="27">
        <v>701</v>
      </c>
      <c r="D51" s="30">
        <v>5210221</v>
      </c>
      <c r="E51" s="29"/>
      <c r="F51" s="77">
        <f>F52</f>
        <v>120</v>
      </c>
    </row>
    <row r="52" spans="1:6" ht="15">
      <c r="A52" s="108" t="s">
        <v>35</v>
      </c>
      <c r="B52" s="32">
        <v>78</v>
      </c>
      <c r="C52" s="27">
        <v>701</v>
      </c>
      <c r="D52" s="30">
        <v>5210221</v>
      </c>
      <c r="E52" s="29">
        <v>1</v>
      </c>
      <c r="F52" s="46">
        <v>120</v>
      </c>
    </row>
    <row r="53" spans="1:6" ht="15">
      <c r="A53" s="105" t="s">
        <v>107</v>
      </c>
      <c r="B53" s="32">
        <v>78</v>
      </c>
      <c r="C53" s="27">
        <v>701</v>
      </c>
      <c r="D53" s="64">
        <v>7950000</v>
      </c>
      <c r="E53" s="29"/>
      <c r="F53" s="46">
        <f>F54</f>
        <v>35335.2</v>
      </c>
    </row>
    <row r="54" spans="1:6" ht="38.25">
      <c r="A54" s="98" t="s">
        <v>88</v>
      </c>
      <c r="B54" s="32">
        <v>78</v>
      </c>
      <c r="C54" s="27">
        <v>701</v>
      </c>
      <c r="D54" s="64">
        <v>7950200</v>
      </c>
      <c r="E54" s="29"/>
      <c r="F54" s="12">
        <f>F55+F60</f>
        <v>35335.2</v>
      </c>
    </row>
    <row r="55" spans="1:6" ht="25.5">
      <c r="A55" s="98" t="s">
        <v>114</v>
      </c>
      <c r="B55" s="32">
        <v>78</v>
      </c>
      <c r="C55" s="27">
        <v>701</v>
      </c>
      <c r="D55" s="64">
        <v>7950201</v>
      </c>
      <c r="E55" s="29"/>
      <c r="F55" s="12">
        <f>F56+F57+F58+F59</f>
        <v>30625.2</v>
      </c>
    </row>
    <row r="56" spans="1:6" ht="15">
      <c r="A56" s="108" t="s">
        <v>35</v>
      </c>
      <c r="B56" s="32">
        <v>78</v>
      </c>
      <c r="C56" s="27">
        <v>701</v>
      </c>
      <c r="D56" s="64">
        <v>7950201</v>
      </c>
      <c r="E56" s="29">
        <v>1</v>
      </c>
      <c r="F56" s="12">
        <f>29038.2-105</f>
        <v>28933.2</v>
      </c>
    </row>
    <row r="57" spans="1:6" ht="25.5">
      <c r="A57" s="98" t="s">
        <v>115</v>
      </c>
      <c r="B57" s="32">
        <v>78</v>
      </c>
      <c r="C57" s="27">
        <v>701</v>
      </c>
      <c r="D57" s="64">
        <v>7950201</v>
      </c>
      <c r="E57" s="29">
        <v>555</v>
      </c>
      <c r="F57" s="12">
        <v>70</v>
      </c>
    </row>
    <row r="58" spans="1:6" ht="15">
      <c r="A58" s="108" t="s">
        <v>117</v>
      </c>
      <c r="B58" s="32">
        <v>78</v>
      </c>
      <c r="C58" s="27">
        <v>701</v>
      </c>
      <c r="D58" s="64">
        <v>7950201</v>
      </c>
      <c r="E58" s="29">
        <v>822</v>
      </c>
      <c r="F58" s="12">
        <v>1332</v>
      </c>
    </row>
    <row r="59" spans="1:6" ht="25.5">
      <c r="A59" s="98" t="s">
        <v>89</v>
      </c>
      <c r="B59" s="32">
        <v>78</v>
      </c>
      <c r="C59" s="27">
        <v>701</v>
      </c>
      <c r="D59" s="64">
        <v>7950201</v>
      </c>
      <c r="E59" s="29">
        <v>998</v>
      </c>
      <c r="F59" s="12">
        <v>290</v>
      </c>
    </row>
    <row r="60" spans="1:6" ht="38.25">
      <c r="A60" s="98" t="s">
        <v>119</v>
      </c>
      <c r="B60" s="32">
        <v>78</v>
      </c>
      <c r="C60" s="27">
        <v>701</v>
      </c>
      <c r="D60" s="64">
        <v>7950205</v>
      </c>
      <c r="E60" s="29"/>
      <c r="F60" s="12">
        <f>F61+F62</f>
        <v>4710</v>
      </c>
    </row>
    <row r="61" spans="1:6" ht="15">
      <c r="A61" s="98" t="s">
        <v>141</v>
      </c>
      <c r="B61" s="32">
        <v>78</v>
      </c>
      <c r="C61" s="27">
        <v>701</v>
      </c>
      <c r="D61" s="64">
        <v>7950205</v>
      </c>
      <c r="E61" s="29">
        <v>111</v>
      </c>
      <c r="F61" s="12">
        <v>10</v>
      </c>
    </row>
    <row r="62" spans="1:6" ht="15">
      <c r="A62" s="108" t="s">
        <v>117</v>
      </c>
      <c r="B62" s="32">
        <v>78</v>
      </c>
      <c r="C62" s="27">
        <v>701</v>
      </c>
      <c r="D62" s="64">
        <v>7950205</v>
      </c>
      <c r="E62" s="29">
        <v>822</v>
      </c>
      <c r="F62" s="12">
        <v>4700</v>
      </c>
    </row>
    <row r="63" spans="1:6" ht="15">
      <c r="A63" s="110" t="s">
        <v>9</v>
      </c>
      <c r="B63" s="88">
        <v>78</v>
      </c>
      <c r="C63" s="89">
        <v>702</v>
      </c>
      <c r="D63" s="90"/>
      <c r="E63" s="87"/>
      <c r="F63" s="77">
        <f>F64+F67+F69+F71+F73+F75+F77+F79+F81+F83</f>
        <v>89666</v>
      </c>
    </row>
    <row r="64" spans="1:6" ht="25.5">
      <c r="A64" s="97" t="s">
        <v>6</v>
      </c>
      <c r="B64" s="88">
        <v>78</v>
      </c>
      <c r="C64" s="89">
        <v>702</v>
      </c>
      <c r="D64" s="90">
        <v>4219900</v>
      </c>
      <c r="E64" s="87"/>
      <c r="F64" s="77">
        <f>F65+F66</f>
        <v>21752</v>
      </c>
    </row>
    <row r="65" spans="1:6" ht="15">
      <c r="A65" s="108" t="s">
        <v>35</v>
      </c>
      <c r="B65" s="88">
        <v>78</v>
      </c>
      <c r="C65" s="89">
        <v>702</v>
      </c>
      <c r="D65" s="90">
        <v>4219900</v>
      </c>
      <c r="E65" s="87">
        <v>1</v>
      </c>
      <c r="F65" s="46">
        <f>20299.9-1343.9</f>
        <v>18956</v>
      </c>
    </row>
    <row r="66" spans="1:6" ht="15">
      <c r="A66" s="97" t="s">
        <v>139</v>
      </c>
      <c r="B66" s="88">
        <v>78</v>
      </c>
      <c r="C66" s="89">
        <v>702</v>
      </c>
      <c r="D66" s="90">
        <v>4219900</v>
      </c>
      <c r="E66" s="87">
        <v>333</v>
      </c>
      <c r="F66" s="46">
        <f>3003.6-207.6</f>
        <v>2796</v>
      </c>
    </row>
    <row r="67" spans="1:6" ht="57" customHeight="1">
      <c r="A67" s="97" t="s">
        <v>144</v>
      </c>
      <c r="B67" s="88">
        <v>78</v>
      </c>
      <c r="C67" s="89">
        <v>702</v>
      </c>
      <c r="D67" s="90">
        <v>5210209</v>
      </c>
      <c r="E67" s="87"/>
      <c r="F67" s="77">
        <f>F68</f>
        <v>897</v>
      </c>
    </row>
    <row r="68" spans="1:6" ht="15">
      <c r="A68" s="108" t="s">
        <v>35</v>
      </c>
      <c r="B68" s="88">
        <v>78</v>
      </c>
      <c r="C68" s="89">
        <v>702</v>
      </c>
      <c r="D68" s="90">
        <v>5210209</v>
      </c>
      <c r="E68" s="87">
        <v>1</v>
      </c>
      <c r="F68" s="46">
        <v>897</v>
      </c>
    </row>
    <row r="69" spans="1:6" ht="40.5" customHeight="1">
      <c r="A69" s="108" t="s">
        <v>145</v>
      </c>
      <c r="B69" s="88">
        <v>78</v>
      </c>
      <c r="C69" s="89">
        <v>702</v>
      </c>
      <c r="D69" s="90">
        <v>5210213</v>
      </c>
      <c r="E69" s="87"/>
      <c r="F69" s="77">
        <f>F70</f>
        <v>39980</v>
      </c>
    </row>
    <row r="70" spans="1:6" ht="15">
      <c r="A70" s="108" t="s">
        <v>35</v>
      </c>
      <c r="B70" s="88">
        <v>78</v>
      </c>
      <c r="C70" s="89">
        <v>702</v>
      </c>
      <c r="D70" s="90">
        <v>5210213</v>
      </c>
      <c r="E70" s="87">
        <v>1</v>
      </c>
      <c r="F70" s="46">
        <v>39980</v>
      </c>
    </row>
    <row r="71" spans="1:6" ht="29.25" customHeight="1">
      <c r="A71" s="108" t="s">
        <v>146</v>
      </c>
      <c r="B71" s="88">
        <v>78</v>
      </c>
      <c r="C71" s="89">
        <v>702</v>
      </c>
      <c r="D71" s="90">
        <v>5210214</v>
      </c>
      <c r="E71" s="87"/>
      <c r="F71" s="77">
        <f>F72</f>
        <v>3847</v>
      </c>
    </row>
    <row r="72" spans="1:6" ht="15">
      <c r="A72" s="108" t="s">
        <v>35</v>
      </c>
      <c r="B72" s="88">
        <v>78</v>
      </c>
      <c r="C72" s="89">
        <v>702</v>
      </c>
      <c r="D72" s="90">
        <v>5210214</v>
      </c>
      <c r="E72" s="87">
        <v>1</v>
      </c>
      <c r="F72" s="46">
        <v>3847</v>
      </c>
    </row>
    <row r="73" spans="1:6" ht="51.75" customHeight="1">
      <c r="A73" s="108" t="s">
        <v>147</v>
      </c>
      <c r="B73" s="88">
        <v>78</v>
      </c>
      <c r="C73" s="89">
        <v>702</v>
      </c>
      <c r="D73" s="90">
        <v>5210215</v>
      </c>
      <c r="E73" s="87"/>
      <c r="F73" s="77">
        <f>F74</f>
        <v>8112</v>
      </c>
    </row>
    <row r="74" spans="1:6" ht="15">
      <c r="A74" s="108" t="s">
        <v>35</v>
      </c>
      <c r="B74" s="88">
        <v>78</v>
      </c>
      <c r="C74" s="89">
        <v>702</v>
      </c>
      <c r="D74" s="90">
        <v>5210215</v>
      </c>
      <c r="E74" s="87">
        <v>1</v>
      </c>
      <c r="F74" s="46">
        <v>8112</v>
      </c>
    </row>
    <row r="75" spans="1:6" ht="42" customHeight="1">
      <c r="A75" s="108" t="s">
        <v>148</v>
      </c>
      <c r="B75" s="88">
        <v>78</v>
      </c>
      <c r="C75" s="89">
        <v>702</v>
      </c>
      <c r="D75" s="90">
        <v>5210216</v>
      </c>
      <c r="E75" s="87"/>
      <c r="F75" s="77">
        <f>F76</f>
        <v>540</v>
      </c>
    </row>
    <row r="76" spans="1:6" ht="15">
      <c r="A76" s="108" t="s">
        <v>35</v>
      </c>
      <c r="B76" s="88">
        <v>78</v>
      </c>
      <c r="C76" s="89">
        <v>702</v>
      </c>
      <c r="D76" s="90">
        <v>5210216</v>
      </c>
      <c r="E76" s="87">
        <v>1</v>
      </c>
      <c r="F76" s="46">
        <v>540</v>
      </c>
    </row>
    <row r="77" spans="1:6" ht="51">
      <c r="A77" s="97" t="s">
        <v>140</v>
      </c>
      <c r="B77" s="88">
        <v>78</v>
      </c>
      <c r="C77" s="89">
        <v>702</v>
      </c>
      <c r="D77" s="90">
        <v>5210221</v>
      </c>
      <c r="E77" s="87"/>
      <c r="F77" s="77">
        <f>F78</f>
        <v>635.6</v>
      </c>
    </row>
    <row r="78" spans="1:6" ht="15">
      <c r="A78" s="108" t="s">
        <v>35</v>
      </c>
      <c r="B78" s="88">
        <v>78</v>
      </c>
      <c r="C78" s="89">
        <v>702</v>
      </c>
      <c r="D78" s="90">
        <v>5210221</v>
      </c>
      <c r="E78" s="87">
        <v>1</v>
      </c>
      <c r="F78" s="46">
        <v>635.6</v>
      </c>
    </row>
    <row r="79" spans="1:6" ht="51.75" customHeight="1">
      <c r="A79" s="108" t="s">
        <v>142</v>
      </c>
      <c r="B79" s="88">
        <v>78</v>
      </c>
      <c r="C79" s="89">
        <v>702</v>
      </c>
      <c r="D79" s="90">
        <v>5220700</v>
      </c>
      <c r="E79" s="87"/>
      <c r="F79" s="77">
        <f>F80</f>
        <v>2954</v>
      </c>
    </row>
    <row r="80" spans="1:6" ht="15">
      <c r="A80" s="108" t="s">
        <v>117</v>
      </c>
      <c r="B80" s="88">
        <v>78</v>
      </c>
      <c r="C80" s="89">
        <v>702</v>
      </c>
      <c r="D80" s="90">
        <v>5220700</v>
      </c>
      <c r="E80" s="87">
        <v>822</v>
      </c>
      <c r="F80" s="46">
        <v>2954</v>
      </c>
    </row>
    <row r="81" spans="1:6" ht="28.5" customHeight="1">
      <c r="A81" s="108" t="s">
        <v>143</v>
      </c>
      <c r="B81" s="88">
        <v>78</v>
      </c>
      <c r="C81" s="89">
        <v>702</v>
      </c>
      <c r="D81" s="90">
        <v>5220802</v>
      </c>
      <c r="E81" s="87"/>
      <c r="F81" s="77">
        <f>F82</f>
        <v>690</v>
      </c>
    </row>
    <row r="82" spans="1:6" ht="15">
      <c r="A82" s="108" t="s">
        <v>35</v>
      </c>
      <c r="B82" s="88">
        <v>78</v>
      </c>
      <c r="C82" s="89">
        <v>702</v>
      </c>
      <c r="D82" s="90">
        <v>5220802</v>
      </c>
      <c r="E82" s="87">
        <v>1</v>
      </c>
      <c r="F82" s="46">
        <v>690</v>
      </c>
    </row>
    <row r="83" spans="1:6" ht="15">
      <c r="A83" s="111" t="s">
        <v>107</v>
      </c>
      <c r="B83" s="88">
        <v>78</v>
      </c>
      <c r="C83" s="89">
        <v>702</v>
      </c>
      <c r="D83" s="90">
        <v>7950000</v>
      </c>
      <c r="E83" s="87"/>
      <c r="F83" s="77">
        <f>F84+F88+F92+F99+F101</f>
        <v>10258.4</v>
      </c>
    </row>
    <row r="84" spans="1:6" ht="25.5">
      <c r="A84" s="110" t="s">
        <v>100</v>
      </c>
      <c r="B84" s="88">
        <v>78</v>
      </c>
      <c r="C84" s="89">
        <v>702</v>
      </c>
      <c r="D84" s="86">
        <v>7950203</v>
      </c>
      <c r="E84" s="87"/>
      <c r="F84" s="77">
        <f>F85+F86+F87</f>
        <v>2616.9</v>
      </c>
    </row>
    <row r="85" spans="1:6" ht="15">
      <c r="A85" s="110" t="s">
        <v>35</v>
      </c>
      <c r="B85" s="88">
        <v>78</v>
      </c>
      <c r="C85" s="89">
        <v>702</v>
      </c>
      <c r="D85" s="86">
        <v>7950203</v>
      </c>
      <c r="E85" s="87">
        <v>1</v>
      </c>
      <c r="F85" s="12">
        <v>2601.9</v>
      </c>
    </row>
    <row r="86" spans="1:6" ht="25.5">
      <c r="A86" s="98" t="s">
        <v>115</v>
      </c>
      <c r="B86" s="88">
        <v>78</v>
      </c>
      <c r="C86" s="89">
        <v>702</v>
      </c>
      <c r="D86" s="86">
        <v>7950203</v>
      </c>
      <c r="E86" s="87">
        <v>555</v>
      </c>
      <c r="F86" s="12">
        <v>5</v>
      </c>
    </row>
    <row r="87" spans="1:6" ht="25.5">
      <c r="A87" s="98" t="s">
        <v>89</v>
      </c>
      <c r="B87" s="88">
        <v>78</v>
      </c>
      <c r="C87" s="89">
        <v>702</v>
      </c>
      <c r="D87" s="86">
        <v>7950203</v>
      </c>
      <c r="E87" s="87">
        <v>998</v>
      </c>
      <c r="F87" s="12">
        <v>10</v>
      </c>
    </row>
    <row r="88" spans="1:6" ht="38.25">
      <c r="A88" s="98" t="s">
        <v>119</v>
      </c>
      <c r="B88" s="88">
        <v>78</v>
      </c>
      <c r="C88" s="89">
        <v>702</v>
      </c>
      <c r="D88" s="64">
        <v>7950205</v>
      </c>
      <c r="E88" s="87"/>
      <c r="F88" s="77">
        <f>F89+F90+F91</f>
        <v>1790</v>
      </c>
    </row>
    <row r="89" spans="1:6" ht="25.5">
      <c r="A89" s="98" t="s">
        <v>115</v>
      </c>
      <c r="B89" s="88">
        <v>78</v>
      </c>
      <c r="C89" s="89">
        <v>702</v>
      </c>
      <c r="D89" s="90">
        <v>7950205</v>
      </c>
      <c r="E89" s="87">
        <v>555</v>
      </c>
      <c r="F89" s="12">
        <v>30</v>
      </c>
    </row>
    <row r="90" spans="1:6" ht="15">
      <c r="A90" s="108" t="s">
        <v>117</v>
      </c>
      <c r="B90" s="88">
        <v>78</v>
      </c>
      <c r="C90" s="89">
        <v>702</v>
      </c>
      <c r="D90" s="90">
        <v>7950205</v>
      </c>
      <c r="E90" s="87">
        <v>822</v>
      </c>
      <c r="F90" s="12">
        <v>1200</v>
      </c>
    </row>
    <row r="91" spans="1:6" ht="25.5">
      <c r="A91" s="98" t="s">
        <v>89</v>
      </c>
      <c r="B91" s="88">
        <v>78</v>
      </c>
      <c r="C91" s="89">
        <v>702</v>
      </c>
      <c r="D91" s="64">
        <v>7950205</v>
      </c>
      <c r="E91" s="87">
        <v>998</v>
      </c>
      <c r="F91" s="12">
        <v>560</v>
      </c>
    </row>
    <row r="92" spans="1:6" ht="38.25">
      <c r="A92" s="109" t="s">
        <v>88</v>
      </c>
      <c r="B92" s="88">
        <v>78</v>
      </c>
      <c r="C92" s="89">
        <v>702</v>
      </c>
      <c r="D92" s="90">
        <v>7950200</v>
      </c>
      <c r="E92" s="87"/>
      <c r="F92" s="77">
        <f>F93</f>
        <v>3512.5</v>
      </c>
    </row>
    <row r="93" spans="1:6" ht="25.5">
      <c r="A93" s="110" t="s">
        <v>118</v>
      </c>
      <c r="B93" s="88">
        <v>78</v>
      </c>
      <c r="C93" s="89">
        <v>702</v>
      </c>
      <c r="D93" s="90">
        <v>7950206</v>
      </c>
      <c r="E93" s="87"/>
      <c r="F93" s="12">
        <f>F94+F97+F98</f>
        <v>3512.5</v>
      </c>
    </row>
    <row r="94" spans="1:6" ht="15">
      <c r="A94" s="110" t="s">
        <v>35</v>
      </c>
      <c r="B94" s="88">
        <v>78</v>
      </c>
      <c r="C94" s="89">
        <v>702</v>
      </c>
      <c r="D94" s="90">
        <v>7950206</v>
      </c>
      <c r="E94" s="87">
        <v>1</v>
      </c>
      <c r="F94" s="12">
        <f>1396.6+670</f>
        <v>2066.6</v>
      </c>
    </row>
    <row r="95" spans="1:6" ht="42.75" customHeight="1" hidden="1">
      <c r="A95" s="109"/>
      <c r="B95" s="88"/>
      <c r="C95" s="89"/>
      <c r="D95" s="90">
        <v>7950206</v>
      </c>
      <c r="E95" s="87"/>
      <c r="F95" s="12"/>
    </row>
    <row r="96" spans="1:6" ht="15" hidden="1">
      <c r="A96" s="127"/>
      <c r="B96" s="84">
        <v>78</v>
      </c>
      <c r="C96" s="85">
        <v>702</v>
      </c>
      <c r="D96" s="82"/>
      <c r="E96" s="83"/>
      <c r="F96" s="12"/>
    </row>
    <row r="97" spans="1:6" ht="25.5">
      <c r="A97" s="98" t="s">
        <v>115</v>
      </c>
      <c r="B97" s="32">
        <v>78</v>
      </c>
      <c r="C97" s="27">
        <v>702</v>
      </c>
      <c r="D97" s="64">
        <v>7950206</v>
      </c>
      <c r="E97" s="29">
        <v>555</v>
      </c>
      <c r="F97" s="12">
        <v>128.7</v>
      </c>
    </row>
    <row r="98" spans="1:6" ht="15">
      <c r="A98" s="98" t="s">
        <v>116</v>
      </c>
      <c r="B98" s="32">
        <v>78</v>
      </c>
      <c r="C98" s="27">
        <v>702</v>
      </c>
      <c r="D98" s="64">
        <v>7950206</v>
      </c>
      <c r="E98" s="29">
        <v>844</v>
      </c>
      <c r="F98" s="12">
        <v>1317.2</v>
      </c>
    </row>
    <row r="99" spans="1:6" ht="38.25">
      <c r="A99" s="110" t="s">
        <v>109</v>
      </c>
      <c r="B99" s="88">
        <v>78</v>
      </c>
      <c r="C99" s="89">
        <v>702</v>
      </c>
      <c r="D99" s="86">
        <v>7950600</v>
      </c>
      <c r="E99" s="87"/>
      <c r="F99" s="77">
        <f>F100</f>
        <v>1515</v>
      </c>
    </row>
    <row r="100" spans="1:6" ht="15">
      <c r="A100" s="108" t="s">
        <v>117</v>
      </c>
      <c r="B100" s="88">
        <v>78</v>
      </c>
      <c r="C100" s="89">
        <v>702</v>
      </c>
      <c r="D100" s="86">
        <v>7950600</v>
      </c>
      <c r="E100" s="87">
        <v>822</v>
      </c>
      <c r="F100" s="12">
        <v>1515</v>
      </c>
    </row>
    <row r="101" spans="1:6" ht="38.25">
      <c r="A101" s="98" t="s">
        <v>90</v>
      </c>
      <c r="B101" s="32">
        <v>78</v>
      </c>
      <c r="C101" s="27">
        <v>702</v>
      </c>
      <c r="D101" s="30">
        <v>7950302</v>
      </c>
      <c r="E101" s="29"/>
      <c r="F101" s="77">
        <f>F102</f>
        <v>824</v>
      </c>
    </row>
    <row r="102" spans="1:6" ht="15">
      <c r="A102" s="108" t="s">
        <v>35</v>
      </c>
      <c r="B102" s="32">
        <v>78</v>
      </c>
      <c r="C102" s="27">
        <v>702</v>
      </c>
      <c r="D102" s="30">
        <v>7950302</v>
      </c>
      <c r="E102" s="29">
        <v>1</v>
      </c>
      <c r="F102" s="12">
        <v>824</v>
      </c>
    </row>
    <row r="103" spans="1:6" ht="27.75" customHeight="1">
      <c r="A103" s="108" t="s">
        <v>149</v>
      </c>
      <c r="B103" s="32">
        <v>78</v>
      </c>
      <c r="C103" s="27">
        <v>705</v>
      </c>
      <c r="D103" s="30"/>
      <c r="E103" s="29"/>
      <c r="F103" s="77">
        <f>F104</f>
        <v>80</v>
      </c>
    </row>
    <row r="104" spans="1:6" ht="25.5">
      <c r="A104" s="97" t="s">
        <v>6</v>
      </c>
      <c r="B104" s="32">
        <v>78</v>
      </c>
      <c r="C104" s="27">
        <v>705</v>
      </c>
      <c r="D104" s="30">
        <v>4299900</v>
      </c>
      <c r="E104" s="29"/>
      <c r="F104" s="12">
        <f>F105</f>
        <v>80</v>
      </c>
    </row>
    <row r="105" spans="1:6" ht="15">
      <c r="A105" s="108" t="s">
        <v>35</v>
      </c>
      <c r="B105" s="32">
        <v>78</v>
      </c>
      <c r="C105" s="27">
        <v>705</v>
      </c>
      <c r="D105" s="30">
        <v>4299900</v>
      </c>
      <c r="E105" s="29">
        <v>1</v>
      </c>
      <c r="F105" s="12">
        <v>80</v>
      </c>
    </row>
    <row r="106" spans="1:6" ht="15">
      <c r="A106" s="110" t="s">
        <v>123</v>
      </c>
      <c r="B106" s="88">
        <v>78</v>
      </c>
      <c r="C106" s="89">
        <v>707</v>
      </c>
      <c r="D106" s="90"/>
      <c r="E106" s="87"/>
      <c r="F106" s="77">
        <v>40</v>
      </c>
    </row>
    <row r="107" spans="1:6" ht="15">
      <c r="A107" s="105" t="s">
        <v>107</v>
      </c>
      <c r="B107" s="32">
        <v>78</v>
      </c>
      <c r="C107" s="27">
        <v>707</v>
      </c>
      <c r="D107" s="64">
        <v>7950000</v>
      </c>
      <c r="E107" s="29"/>
      <c r="F107" s="46">
        <v>40</v>
      </c>
    </row>
    <row r="108" spans="1:6" ht="38.25">
      <c r="A108" s="98" t="s">
        <v>88</v>
      </c>
      <c r="B108" s="32">
        <v>78</v>
      </c>
      <c r="C108" s="27">
        <v>707</v>
      </c>
      <c r="D108" s="64">
        <v>7950000</v>
      </c>
      <c r="E108" s="29"/>
      <c r="F108" s="12">
        <v>40</v>
      </c>
    </row>
    <row r="109" spans="1:6" ht="15">
      <c r="A109" s="109" t="s">
        <v>91</v>
      </c>
      <c r="B109" s="32">
        <v>78</v>
      </c>
      <c r="C109" s="27">
        <v>707</v>
      </c>
      <c r="D109" s="64">
        <v>7950000</v>
      </c>
      <c r="E109" s="29"/>
      <c r="F109" s="12">
        <v>40</v>
      </c>
    </row>
    <row r="110" spans="1:6" ht="15">
      <c r="A110" s="108" t="s">
        <v>35</v>
      </c>
      <c r="B110" s="32">
        <v>78</v>
      </c>
      <c r="C110" s="27">
        <v>707</v>
      </c>
      <c r="D110" s="64">
        <v>7950000</v>
      </c>
      <c r="E110" s="29">
        <v>1</v>
      </c>
      <c r="F110" s="12">
        <v>40</v>
      </c>
    </row>
    <row r="111" spans="1:6" ht="15">
      <c r="A111" s="105" t="s">
        <v>108</v>
      </c>
      <c r="B111" s="32">
        <v>78</v>
      </c>
      <c r="C111" s="27">
        <v>709</v>
      </c>
      <c r="D111" s="64"/>
      <c r="E111" s="129"/>
      <c r="F111" s="77">
        <f>F112+F127+F139</f>
        <v>23729.6</v>
      </c>
    </row>
    <row r="112" spans="1:6" ht="25.5">
      <c r="A112" s="98" t="s">
        <v>7</v>
      </c>
      <c r="B112" s="32">
        <v>78</v>
      </c>
      <c r="C112" s="27">
        <v>709</v>
      </c>
      <c r="D112" s="64">
        <v>20000</v>
      </c>
      <c r="E112" s="129"/>
      <c r="F112" s="77">
        <f>F124</f>
        <v>1980</v>
      </c>
    </row>
    <row r="113" spans="1:6" ht="15" hidden="1">
      <c r="A113" s="98"/>
      <c r="B113" s="32"/>
      <c r="C113" s="27"/>
      <c r="D113" s="30"/>
      <c r="E113" s="29"/>
      <c r="F113" s="46"/>
    </row>
    <row r="114" spans="1:6" ht="15" customHeight="1" hidden="1">
      <c r="A114" s="97"/>
      <c r="B114" s="32"/>
      <c r="C114" s="27"/>
      <c r="D114" s="30"/>
      <c r="E114" s="29"/>
      <c r="F114" s="12"/>
    </row>
    <row r="115" spans="1:6" ht="15" hidden="1">
      <c r="A115" s="97"/>
      <c r="B115" s="32"/>
      <c r="C115" s="27"/>
      <c r="D115" s="30"/>
      <c r="E115" s="29"/>
      <c r="F115" s="12"/>
    </row>
    <row r="116" spans="1:6" ht="15" hidden="1">
      <c r="A116" s="97"/>
      <c r="B116" s="32"/>
      <c r="C116" s="27"/>
      <c r="D116" s="30"/>
      <c r="E116" s="29"/>
      <c r="F116" s="12"/>
    </row>
    <row r="117" spans="1:6" ht="15" hidden="1">
      <c r="A117" s="97"/>
      <c r="B117" s="32"/>
      <c r="C117" s="27"/>
      <c r="D117" s="28"/>
      <c r="E117" s="29"/>
      <c r="F117" s="33"/>
    </row>
    <row r="118" spans="1:6" ht="15" hidden="1">
      <c r="A118" s="98"/>
      <c r="B118" s="32"/>
      <c r="C118" s="27"/>
      <c r="D118" s="30"/>
      <c r="E118" s="29"/>
      <c r="F118" s="15"/>
    </row>
    <row r="119" spans="1:6" ht="15" hidden="1">
      <c r="A119" s="98"/>
      <c r="B119" s="32"/>
      <c r="C119" s="27"/>
      <c r="D119" s="30"/>
      <c r="E119" s="29"/>
      <c r="F119" s="15"/>
    </row>
    <row r="120" spans="1:6" ht="15" hidden="1">
      <c r="A120" s="98"/>
      <c r="B120" s="32"/>
      <c r="C120" s="34"/>
      <c r="D120" s="64"/>
      <c r="E120" s="29"/>
      <c r="F120" s="33"/>
    </row>
    <row r="121" spans="1:6" ht="15" hidden="1">
      <c r="A121" s="98"/>
      <c r="B121" s="32"/>
      <c r="C121" s="34"/>
      <c r="D121" s="64"/>
      <c r="E121" s="29"/>
      <c r="F121" s="33"/>
    </row>
    <row r="122" spans="1:6" ht="15" hidden="1">
      <c r="A122" s="98"/>
      <c r="B122" s="32"/>
      <c r="C122" s="34"/>
      <c r="D122" s="64"/>
      <c r="E122" s="29"/>
      <c r="F122" s="33"/>
    </row>
    <row r="123" spans="1:6" ht="15" hidden="1">
      <c r="A123" s="98"/>
      <c r="B123" s="32"/>
      <c r="C123" s="34"/>
      <c r="D123" s="64"/>
      <c r="E123" s="29"/>
      <c r="F123" s="33"/>
    </row>
    <row r="124" spans="1:6" ht="15">
      <c r="A124" s="98" t="s">
        <v>97</v>
      </c>
      <c r="B124" s="32">
        <v>78</v>
      </c>
      <c r="C124" s="27">
        <v>709</v>
      </c>
      <c r="D124" s="30">
        <v>20411</v>
      </c>
      <c r="E124" s="29"/>
      <c r="F124" s="46">
        <v>1980</v>
      </c>
    </row>
    <row r="125" spans="1:6" ht="25.5">
      <c r="A125" s="98" t="s">
        <v>36</v>
      </c>
      <c r="B125" s="32">
        <v>78</v>
      </c>
      <c r="C125" s="27">
        <v>709</v>
      </c>
      <c r="D125" s="30">
        <v>20411</v>
      </c>
      <c r="E125" s="29">
        <v>500</v>
      </c>
      <c r="F125" s="12">
        <v>1980</v>
      </c>
    </row>
    <row r="126" spans="1:6" ht="15" hidden="1">
      <c r="A126" s="98"/>
      <c r="B126" s="32"/>
      <c r="C126" s="27"/>
      <c r="D126" s="30"/>
      <c r="E126" s="29"/>
      <c r="F126" s="12"/>
    </row>
    <row r="127" spans="1:6" ht="58.5" customHeight="1">
      <c r="A127" s="98" t="s">
        <v>10</v>
      </c>
      <c r="B127" s="32">
        <v>78</v>
      </c>
      <c r="C127" s="27">
        <v>709</v>
      </c>
      <c r="D127" s="30">
        <v>4520000</v>
      </c>
      <c r="E127" s="29"/>
      <c r="F127" s="77">
        <f>F128</f>
        <v>20812.6</v>
      </c>
    </row>
    <row r="128" spans="1:6" ht="25.5">
      <c r="A128" s="98" t="s">
        <v>6</v>
      </c>
      <c r="B128" s="32">
        <v>78</v>
      </c>
      <c r="C128" s="27">
        <v>709</v>
      </c>
      <c r="D128" s="30">
        <v>4529900</v>
      </c>
      <c r="E128" s="29"/>
      <c r="F128" s="46">
        <f>F129+F138</f>
        <v>20812.6</v>
      </c>
    </row>
    <row r="129" spans="1:6" ht="15">
      <c r="A129" s="97" t="s">
        <v>35</v>
      </c>
      <c r="B129" s="32">
        <v>78</v>
      </c>
      <c r="C129" s="27">
        <v>709</v>
      </c>
      <c r="D129" s="30">
        <v>4529900</v>
      </c>
      <c r="E129" s="29">
        <v>1</v>
      </c>
      <c r="F129" s="46">
        <f>20586.1+57.5</f>
        <v>20643.6</v>
      </c>
    </row>
    <row r="130" spans="1:6" ht="25.5" hidden="1">
      <c r="A130" s="98" t="s">
        <v>27</v>
      </c>
      <c r="B130" s="32">
        <v>78</v>
      </c>
      <c r="C130" s="27">
        <v>709</v>
      </c>
      <c r="D130" s="30">
        <v>4529919</v>
      </c>
      <c r="E130" s="29">
        <v>1</v>
      </c>
      <c r="F130" s="12">
        <v>4345</v>
      </c>
    </row>
    <row r="131" spans="1:6" ht="15" hidden="1">
      <c r="A131" s="98"/>
      <c r="B131" s="32"/>
      <c r="C131" s="27"/>
      <c r="D131" s="30"/>
      <c r="E131" s="29"/>
      <c r="F131" s="46"/>
    </row>
    <row r="132" spans="1:6" ht="15" hidden="1">
      <c r="A132" s="98"/>
      <c r="B132" s="32"/>
      <c r="C132" s="27"/>
      <c r="D132" s="30"/>
      <c r="E132" s="29"/>
      <c r="F132" s="12"/>
    </row>
    <row r="133" spans="1:6" ht="15" hidden="1">
      <c r="A133" s="98"/>
      <c r="B133" s="32"/>
      <c r="C133" s="27"/>
      <c r="D133" s="30"/>
      <c r="E133" s="29"/>
      <c r="F133" s="12"/>
    </row>
    <row r="134" spans="1:6" ht="15" hidden="1">
      <c r="A134" s="98"/>
      <c r="B134" s="32"/>
      <c r="C134" s="27"/>
      <c r="D134" s="30"/>
      <c r="E134" s="29"/>
      <c r="F134" s="12"/>
    </row>
    <row r="135" spans="1:6" ht="15" hidden="1">
      <c r="A135" s="98"/>
      <c r="B135" s="32"/>
      <c r="C135" s="27"/>
      <c r="D135" s="30"/>
      <c r="E135" s="29"/>
      <c r="F135" s="12"/>
    </row>
    <row r="136" spans="1:6" ht="15" hidden="1">
      <c r="A136" s="98"/>
      <c r="B136" s="32"/>
      <c r="C136" s="27"/>
      <c r="D136" s="30"/>
      <c r="E136" s="29"/>
      <c r="F136" s="12"/>
    </row>
    <row r="137" spans="1:6" ht="15" hidden="1">
      <c r="A137" s="98"/>
      <c r="B137" s="32"/>
      <c r="C137" s="27"/>
      <c r="D137" s="30"/>
      <c r="E137" s="29"/>
      <c r="F137" s="12"/>
    </row>
    <row r="138" spans="1:6" ht="25.5">
      <c r="A138" s="98" t="s">
        <v>115</v>
      </c>
      <c r="B138" s="32">
        <v>78</v>
      </c>
      <c r="C138" s="27">
        <v>709</v>
      </c>
      <c r="D138" s="30">
        <v>4529900</v>
      </c>
      <c r="E138" s="29">
        <v>555</v>
      </c>
      <c r="F138" s="12">
        <v>169</v>
      </c>
    </row>
    <row r="139" spans="1:6" ht="25.5">
      <c r="A139" s="98" t="s">
        <v>150</v>
      </c>
      <c r="B139" s="32">
        <v>78</v>
      </c>
      <c r="C139" s="27">
        <v>709</v>
      </c>
      <c r="D139" s="30">
        <v>5210211</v>
      </c>
      <c r="E139" s="29"/>
      <c r="F139" s="77">
        <f>F140+F141+F142</f>
        <v>937</v>
      </c>
    </row>
    <row r="140" spans="1:6" ht="25.5">
      <c r="A140" s="98" t="s">
        <v>36</v>
      </c>
      <c r="B140" s="32">
        <v>78</v>
      </c>
      <c r="C140" s="27">
        <v>709</v>
      </c>
      <c r="D140" s="30">
        <v>5210211</v>
      </c>
      <c r="E140" s="29">
        <v>500</v>
      </c>
      <c r="F140" s="12">
        <v>772</v>
      </c>
    </row>
    <row r="141" spans="1:6" ht="25.5">
      <c r="A141" s="98" t="s">
        <v>115</v>
      </c>
      <c r="B141" s="32">
        <v>78</v>
      </c>
      <c r="C141" s="27">
        <v>709</v>
      </c>
      <c r="D141" s="30">
        <v>5210211</v>
      </c>
      <c r="E141" s="29">
        <v>555</v>
      </c>
      <c r="F141" s="12">
        <v>140</v>
      </c>
    </row>
    <row r="142" spans="1:6" ht="15">
      <c r="A142" s="98" t="s">
        <v>116</v>
      </c>
      <c r="B142" s="32">
        <v>78</v>
      </c>
      <c r="C142" s="27">
        <v>709</v>
      </c>
      <c r="D142" s="30">
        <v>5210211</v>
      </c>
      <c r="E142" s="29">
        <v>844</v>
      </c>
      <c r="F142" s="12">
        <v>25</v>
      </c>
    </row>
    <row r="143" spans="1:6" ht="15">
      <c r="A143" s="106" t="s">
        <v>64</v>
      </c>
      <c r="B143" s="32">
        <v>78</v>
      </c>
      <c r="C143" s="34">
        <v>1000</v>
      </c>
      <c r="D143" s="30"/>
      <c r="E143" s="29"/>
      <c r="F143" s="77">
        <f>F144</f>
        <v>14444</v>
      </c>
    </row>
    <row r="144" spans="1:6" ht="15">
      <c r="A144" s="97" t="s">
        <v>37</v>
      </c>
      <c r="B144" s="32">
        <v>78</v>
      </c>
      <c r="C144" s="34">
        <v>1004</v>
      </c>
      <c r="D144" s="30"/>
      <c r="E144" s="29"/>
      <c r="F144" s="12">
        <f>F147+F149+F151+F153+F155</f>
        <v>14444</v>
      </c>
    </row>
    <row r="145" spans="1:6" ht="15" hidden="1">
      <c r="A145" s="98"/>
      <c r="B145" s="32"/>
      <c r="C145" s="27"/>
      <c r="D145" s="30"/>
      <c r="E145" s="32"/>
      <c r="F145" s="77"/>
    </row>
    <row r="146" spans="1:6" ht="15" hidden="1">
      <c r="A146" s="98"/>
      <c r="B146" s="32"/>
      <c r="C146" s="27"/>
      <c r="D146" s="30"/>
      <c r="E146" s="32"/>
      <c r="F146" s="77"/>
    </row>
    <row r="147" spans="1:6" ht="38.25">
      <c r="A147" s="98" t="s">
        <v>127</v>
      </c>
      <c r="B147" s="32">
        <v>78</v>
      </c>
      <c r="C147" s="27">
        <v>1004</v>
      </c>
      <c r="D147" s="30">
        <v>5050502</v>
      </c>
      <c r="E147" s="32"/>
      <c r="F147" s="77">
        <v>480</v>
      </c>
    </row>
    <row r="148" spans="1:6" ht="15">
      <c r="A148" s="98" t="s">
        <v>39</v>
      </c>
      <c r="B148" s="32">
        <v>78</v>
      </c>
      <c r="C148" s="27">
        <v>1004</v>
      </c>
      <c r="D148" s="30">
        <v>5050502</v>
      </c>
      <c r="E148" s="32">
        <v>5</v>
      </c>
      <c r="F148" s="12">
        <v>480</v>
      </c>
    </row>
    <row r="149" spans="1:6" ht="76.5">
      <c r="A149" s="98" t="s">
        <v>124</v>
      </c>
      <c r="B149" s="32">
        <v>78</v>
      </c>
      <c r="C149" s="27">
        <v>1004</v>
      </c>
      <c r="D149" s="30">
        <v>5210205</v>
      </c>
      <c r="E149" s="32"/>
      <c r="F149" s="77">
        <f>F150</f>
        <v>1538</v>
      </c>
    </row>
    <row r="150" spans="1:6" ht="15">
      <c r="A150" s="98" t="s">
        <v>39</v>
      </c>
      <c r="B150" s="32">
        <v>78</v>
      </c>
      <c r="C150" s="27">
        <v>1004</v>
      </c>
      <c r="D150" s="30">
        <v>5210205</v>
      </c>
      <c r="E150" s="32">
        <v>5</v>
      </c>
      <c r="F150" s="12">
        <v>1538</v>
      </c>
    </row>
    <row r="151" spans="1:6" ht="25.5">
      <c r="A151" s="98" t="s">
        <v>38</v>
      </c>
      <c r="B151" s="32">
        <v>78</v>
      </c>
      <c r="C151" s="27">
        <v>1004</v>
      </c>
      <c r="D151" s="30">
        <v>5210206</v>
      </c>
      <c r="E151" s="32"/>
      <c r="F151" s="77">
        <f>F152</f>
        <v>2147</v>
      </c>
    </row>
    <row r="152" spans="1:6" ht="15">
      <c r="A152" s="98" t="s">
        <v>39</v>
      </c>
      <c r="B152" s="32">
        <v>78</v>
      </c>
      <c r="C152" s="27">
        <v>1004</v>
      </c>
      <c r="D152" s="30">
        <v>5210206</v>
      </c>
      <c r="E152" s="32">
        <v>5</v>
      </c>
      <c r="F152" s="12">
        <v>2147</v>
      </c>
    </row>
    <row r="153" spans="1:6" ht="25.5">
      <c r="A153" s="98" t="s">
        <v>125</v>
      </c>
      <c r="B153" s="32">
        <v>78</v>
      </c>
      <c r="C153" s="27">
        <v>1004</v>
      </c>
      <c r="D153" s="30">
        <v>5210207</v>
      </c>
      <c r="E153" s="32"/>
      <c r="F153" s="77">
        <f>F154</f>
        <v>3685</v>
      </c>
    </row>
    <row r="154" spans="1:6" ht="25.5">
      <c r="A154" s="98" t="s">
        <v>36</v>
      </c>
      <c r="B154" s="32">
        <v>78</v>
      </c>
      <c r="C154" s="27">
        <v>1004</v>
      </c>
      <c r="D154" s="30">
        <v>5210207</v>
      </c>
      <c r="E154" s="32">
        <v>500</v>
      </c>
      <c r="F154" s="12">
        <v>3685</v>
      </c>
    </row>
    <row r="155" spans="1:6" ht="25.5">
      <c r="A155" s="98" t="s">
        <v>126</v>
      </c>
      <c r="B155" s="32">
        <v>78</v>
      </c>
      <c r="C155" s="27">
        <v>1004</v>
      </c>
      <c r="D155" s="30">
        <v>5210208</v>
      </c>
      <c r="E155" s="32"/>
      <c r="F155" s="77">
        <f>F156</f>
        <v>6594</v>
      </c>
    </row>
    <row r="156" spans="1:6" ht="15">
      <c r="A156" s="98" t="s">
        <v>39</v>
      </c>
      <c r="B156" s="32">
        <v>78</v>
      </c>
      <c r="C156" s="27">
        <v>1004</v>
      </c>
      <c r="D156" s="30">
        <v>5210208</v>
      </c>
      <c r="E156" s="32">
        <v>5</v>
      </c>
      <c r="F156" s="12">
        <v>6594</v>
      </c>
    </row>
    <row r="157" spans="1:6" ht="15">
      <c r="A157" s="106" t="s">
        <v>110</v>
      </c>
      <c r="B157" s="32">
        <v>78</v>
      </c>
      <c r="C157" s="27">
        <v>1100</v>
      </c>
      <c r="D157" s="30"/>
      <c r="E157" s="32"/>
      <c r="F157" s="77">
        <v>70</v>
      </c>
    </row>
    <row r="158" spans="1:6" ht="25.5">
      <c r="A158" s="106" t="s">
        <v>120</v>
      </c>
      <c r="B158" s="32">
        <v>78</v>
      </c>
      <c r="C158" s="27">
        <v>1105</v>
      </c>
      <c r="D158" s="30"/>
      <c r="E158" s="32"/>
      <c r="F158" s="12">
        <v>70</v>
      </c>
    </row>
    <row r="159" spans="1:6" ht="25.5">
      <c r="A159" s="97" t="s">
        <v>128</v>
      </c>
      <c r="B159" s="32">
        <v>78</v>
      </c>
      <c r="C159" s="27">
        <v>1105</v>
      </c>
      <c r="D159" s="30">
        <v>5120000</v>
      </c>
      <c r="E159" s="32"/>
      <c r="F159" s="12">
        <v>70</v>
      </c>
    </row>
    <row r="160" spans="1:6" ht="25.5">
      <c r="A160" s="98" t="s">
        <v>111</v>
      </c>
      <c r="B160" s="32">
        <v>78</v>
      </c>
      <c r="C160" s="27">
        <v>1105</v>
      </c>
      <c r="D160" s="30">
        <v>5129700</v>
      </c>
      <c r="E160" s="32"/>
      <c r="F160" s="12">
        <v>70</v>
      </c>
    </row>
    <row r="161" spans="1:6" ht="25.5">
      <c r="A161" s="98" t="s">
        <v>36</v>
      </c>
      <c r="B161" s="32">
        <v>78</v>
      </c>
      <c r="C161" s="27">
        <v>1105</v>
      </c>
      <c r="D161" s="30">
        <v>5129700</v>
      </c>
      <c r="E161" s="32">
        <v>500</v>
      </c>
      <c r="F161" s="12">
        <v>70</v>
      </c>
    </row>
    <row r="162" spans="1:47" s="9" customFormat="1" ht="31.5">
      <c r="A162" s="102" t="s">
        <v>33</v>
      </c>
      <c r="B162" s="17">
        <v>83</v>
      </c>
      <c r="C162" s="53"/>
      <c r="D162" s="132"/>
      <c r="E162" s="52"/>
      <c r="F162" s="103">
        <f>F163+F166+F180</f>
        <v>30200.399999999998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</row>
    <row r="163" spans="1:47" s="9" customFormat="1" ht="15">
      <c r="A163" s="98" t="s">
        <v>13</v>
      </c>
      <c r="B163" s="32">
        <v>83</v>
      </c>
      <c r="C163" s="27">
        <v>113</v>
      </c>
      <c r="D163" s="116"/>
      <c r="E163" s="29"/>
      <c r="F163" s="77">
        <f>F164</f>
        <v>50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</row>
    <row r="164" spans="1:47" s="9" customFormat="1" ht="15">
      <c r="A164" s="97" t="s">
        <v>29</v>
      </c>
      <c r="B164" s="32">
        <v>83</v>
      </c>
      <c r="C164" s="27">
        <v>113</v>
      </c>
      <c r="D164" s="30">
        <v>920302</v>
      </c>
      <c r="E164" s="29"/>
      <c r="F164" s="46">
        <f>F165</f>
        <v>50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</row>
    <row r="165" spans="1:47" s="9" customFormat="1" ht="25.5">
      <c r="A165" s="98" t="s">
        <v>36</v>
      </c>
      <c r="B165" s="32">
        <v>83</v>
      </c>
      <c r="C165" s="27">
        <v>113</v>
      </c>
      <c r="D165" s="30">
        <v>920302</v>
      </c>
      <c r="E165" s="29">
        <v>500</v>
      </c>
      <c r="F165" s="46">
        <v>50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</row>
    <row r="166" spans="1:6" ht="15.75">
      <c r="A166" s="106" t="s">
        <v>60</v>
      </c>
      <c r="B166" s="32">
        <v>83</v>
      </c>
      <c r="C166" s="34">
        <v>700</v>
      </c>
      <c r="D166" s="48"/>
      <c r="E166" s="49"/>
      <c r="F166" s="77">
        <f>F167</f>
        <v>5671</v>
      </c>
    </row>
    <row r="167" spans="1:6" ht="15">
      <c r="A167" s="98" t="s">
        <v>9</v>
      </c>
      <c r="B167" s="32">
        <v>83</v>
      </c>
      <c r="C167" s="27">
        <v>702</v>
      </c>
      <c r="D167" s="30"/>
      <c r="E167" s="29"/>
      <c r="F167" s="77">
        <f>F168+F171</f>
        <v>5671</v>
      </c>
    </row>
    <row r="168" spans="1:6" ht="25.5">
      <c r="A168" s="98" t="s">
        <v>6</v>
      </c>
      <c r="B168" s="32">
        <v>83</v>
      </c>
      <c r="C168" s="34">
        <v>702</v>
      </c>
      <c r="D168" s="64">
        <v>4239900</v>
      </c>
      <c r="E168" s="49"/>
      <c r="F168" s="77">
        <f>F169+F170</f>
        <v>650</v>
      </c>
    </row>
    <row r="169" spans="1:6" ht="15">
      <c r="A169" s="97" t="s">
        <v>35</v>
      </c>
      <c r="B169" s="32">
        <v>83</v>
      </c>
      <c r="C169" s="34">
        <v>702</v>
      </c>
      <c r="D169" s="30">
        <v>4239900</v>
      </c>
      <c r="E169" s="29">
        <v>1</v>
      </c>
      <c r="F169" s="46">
        <v>585</v>
      </c>
    </row>
    <row r="170" spans="1:6" ht="25.5">
      <c r="A170" s="98" t="s">
        <v>89</v>
      </c>
      <c r="B170" s="32">
        <v>83</v>
      </c>
      <c r="C170" s="34">
        <v>702</v>
      </c>
      <c r="D170" s="30">
        <v>4239900</v>
      </c>
      <c r="E170" s="29">
        <v>998</v>
      </c>
      <c r="F170" s="46">
        <v>65</v>
      </c>
    </row>
    <row r="171" spans="1:6" ht="15">
      <c r="A171" s="105" t="s">
        <v>107</v>
      </c>
      <c r="B171" s="32">
        <v>83</v>
      </c>
      <c r="C171" s="27">
        <v>702</v>
      </c>
      <c r="D171" s="30">
        <v>7950000</v>
      </c>
      <c r="E171" s="29"/>
      <c r="F171" s="77">
        <f>F172+F175</f>
        <v>5021</v>
      </c>
    </row>
    <row r="172" spans="1:6" ht="38.25">
      <c r="A172" s="98" t="s">
        <v>119</v>
      </c>
      <c r="B172" s="32">
        <v>83</v>
      </c>
      <c r="C172" s="89">
        <v>702</v>
      </c>
      <c r="D172" s="64">
        <v>7950205</v>
      </c>
      <c r="E172" s="29"/>
      <c r="F172" s="77">
        <f>F173+F174</f>
        <v>585</v>
      </c>
    </row>
    <row r="173" spans="1:6" ht="25.5">
      <c r="A173" s="98" t="s">
        <v>89</v>
      </c>
      <c r="B173" s="32">
        <v>83</v>
      </c>
      <c r="C173" s="27">
        <v>702</v>
      </c>
      <c r="D173" s="64">
        <v>7950205</v>
      </c>
      <c r="E173" s="29">
        <v>998</v>
      </c>
      <c r="F173" s="46">
        <v>418</v>
      </c>
    </row>
    <row r="174" spans="1:6" ht="25.5">
      <c r="A174" s="98" t="s">
        <v>115</v>
      </c>
      <c r="B174" s="32">
        <v>83</v>
      </c>
      <c r="C174" s="27">
        <v>702</v>
      </c>
      <c r="D174" s="64">
        <v>7950205</v>
      </c>
      <c r="E174" s="29">
        <v>555</v>
      </c>
      <c r="F174" s="46">
        <v>167</v>
      </c>
    </row>
    <row r="175" spans="1:6" ht="38.25">
      <c r="A175" s="98" t="s">
        <v>92</v>
      </c>
      <c r="B175" s="32">
        <v>83</v>
      </c>
      <c r="C175" s="27">
        <v>702</v>
      </c>
      <c r="D175" s="30">
        <v>7950400</v>
      </c>
      <c r="E175" s="29"/>
      <c r="F175" s="77">
        <f>F176</f>
        <v>4436</v>
      </c>
    </row>
    <row r="176" spans="1:6" ht="15">
      <c r="A176" s="98" t="s">
        <v>101</v>
      </c>
      <c r="B176" s="32">
        <v>83</v>
      </c>
      <c r="C176" s="27">
        <v>702</v>
      </c>
      <c r="D176" s="30">
        <v>7950401</v>
      </c>
      <c r="E176" s="29"/>
      <c r="F176" s="46">
        <f>F177+F178+F179</f>
        <v>4436</v>
      </c>
    </row>
    <row r="177" spans="1:6" ht="15">
      <c r="A177" s="98" t="s">
        <v>35</v>
      </c>
      <c r="B177" s="32">
        <v>83</v>
      </c>
      <c r="C177" s="27">
        <v>702</v>
      </c>
      <c r="D177" s="30">
        <v>7950401</v>
      </c>
      <c r="E177" s="29">
        <v>1</v>
      </c>
      <c r="F177" s="46">
        <v>4327.1</v>
      </c>
    </row>
    <row r="178" spans="1:6" ht="25.5">
      <c r="A178" s="98" t="s">
        <v>115</v>
      </c>
      <c r="B178" s="32">
        <v>83</v>
      </c>
      <c r="C178" s="27">
        <v>702</v>
      </c>
      <c r="D178" s="30">
        <v>7950401</v>
      </c>
      <c r="E178" s="29">
        <v>555</v>
      </c>
      <c r="F178" s="46">
        <v>68.9</v>
      </c>
    </row>
    <row r="179" spans="1:6" ht="15">
      <c r="A179" s="98" t="s">
        <v>116</v>
      </c>
      <c r="B179" s="32">
        <v>83</v>
      </c>
      <c r="C179" s="27">
        <v>702</v>
      </c>
      <c r="D179" s="30">
        <v>7950401</v>
      </c>
      <c r="E179" s="29">
        <v>844</v>
      </c>
      <c r="F179" s="46">
        <v>40</v>
      </c>
    </row>
    <row r="180" spans="1:6" ht="15">
      <c r="A180" s="106" t="s">
        <v>129</v>
      </c>
      <c r="B180" s="32">
        <v>83</v>
      </c>
      <c r="C180" s="34">
        <v>800</v>
      </c>
      <c r="D180" s="30"/>
      <c r="E180" s="29"/>
      <c r="F180" s="77">
        <f>F181+F227</f>
        <v>24479.399999999998</v>
      </c>
    </row>
    <row r="181" spans="1:6" ht="15">
      <c r="A181" s="106" t="s">
        <v>93</v>
      </c>
      <c r="B181" s="32">
        <v>83</v>
      </c>
      <c r="C181" s="34">
        <v>801</v>
      </c>
      <c r="D181" s="30"/>
      <c r="E181" s="29"/>
      <c r="F181" s="77">
        <f>F182+F186+F189+F192+F194+F196+F199+F202</f>
        <v>22056.199999999997</v>
      </c>
    </row>
    <row r="182" spans="1:6" ht="25.5">
      <c r="A182" s="98" t="s">
        <v>6</v>
      </c>
      <c r="B182" s="32">
        <v>83</v>
      </c>
      <c r="C182" s="34">
        <v>801</v>
      </c>
      <c r="D182" s="30">
        <v>4409900</v>
      </c>
      <c r="E182" s="29"/>
      <c r="F182" s="77">
        <f>F183+F184+F185</f>
        <v>5219</v>
      </c>
    </row>
    <row r="183" spans="1:6" ht="15">
      <c r="A183" s="97" t="s">
        <v>35</v>
      </c>
      <c r="B183" s="32">
        <v>83</v>
      </c>
      <c r="C183" s="34">
        <v>801</v>
      </c>
      <c r="D183" s="30">
        <v>4409900</v>
      </c>
      <c r="E183" s="29">
        <v>1</v>
      </c>
      <c r="F183" s="46">
        <f>4267.6-195.6</f>
        <v>4072.0000000000005</v>
      </c>
    </row>
    <row r="184" spans="1:6" ht="15">
      <c r="A184" s="97" t="s">
        <v>139</v>
      </c>
      <c r="B184" s="32">
        <v>83</v>
      </c>
      <c r="C184" s="34">
        <v>801</v>
      </c>
      <c r="D184" s="30">
        <v>4409900</v>
      </c>
      <c r="E184" s="29">
        <v>333</v>
      </c>
      <c r="F184" s="46">
        <f>1171.8-99.8</f>
        <v>1072</v>
      </c>
    </row>
    <row r="185" spans="1:6" ht="25.5">
      <c r="A185" s="98" t="s">
        <v>89</v>
      </c>
      <c r="B185" s="32">
        <v>83</v>
      </c>
      <c r="C185" s="34">
        <v>801</v>
      </c>
      <c r="D185" s="30">
        <v>4409900</v>
      </c>
      <c r="E185" s="29">
        <v>998</v>
      </c>
      <c r="F185" s="46">
        <v>75</v>
      </c>
    </row>
    <row r="186" spans="1:6" ht="25.5">
      <c r="A186" s="98" t="s">
        <v>6</v>
      </c>
      <c r="B186" s="32">
        <v>83</v>
      </c>
      <c r="C186" s="34">
        <v>801</v>
      </c>
      <c r="D186" s="30">
        <v>4429900</v>
      </c>
      <c r="E186" s="29"/>
      <c r="F186" s="77">
        <f>F187+F188</f>
        <v>110</v>
      </c>
    </row>
    <row r="187" spans="1:6" ht="15">
      <c r="A187" s="97" t="s">
        <v>35</v>
      </c>
      <c r="B187" s="32">
        <v>83</v>
      </c>
      <c r="C187" s="34">
        <v>801</v>
      </c>
      <c r="D187" s="30">
        <v>4429900</v>
      </c>
      <c r="E187" s="29">
        <v>1</v>
      </c>
      <c r="F187" s="46">
        <v>99</v>
      </c>
    </row>
    <row r="188" spans="1:6" ht="25.5">
      <c r="A188" s="98" t="s">
        <v>89</v>
      </c>
      <c r="B188" s="32">
        <v>83</v>
      </c>
      <c r="C188" s="34">
        <v>801</v>
      </c>
      <c r="D188" s="30">
        <v>4429900</v>
      </c>
      <c r="E188" s="29">
        <v>998</v>
      </c>
      <c r="F188" s="46">
        <v>11</v>
      </c>
    </row>
    <row r="189" spans="1:6" ht="15">
      <c r="A189" s="98" t="s">
        <v>130</v>
      </c>
      <c r="B189" s="32">
        <v>83</v>
      </c>
      <c r="C189" s="27">
        <v>801</v>
      </c>
      <c r="D189" s="30">
        <v>4500000</v>
      </c>
      <c r="E189" s="29"/>
      <c r="F189" s="77">
        <f>F190</f>
        <v>178</v>
      </c>
    </row>
    <row r="190" spans="1:6" ht="38.25">
      <c r="A190" s="98" t="s">
        <v>98</v>
      </c>
      <c r="B190" s="32">
        <v>83</v>
      </c>
      <c r="C190" s="27">
        <v>801</v>
      </c>
      <c r="D190" s="30">
        <v>4500600</v>
      </c>
      <c r="E190" s="29"/>
      <c r="F190" s="12">
        <v>178</v>
      </c>
    </row>
    <row r="191" spans="1:6" ht="15">
      <c r="A191" s="98" t="s">
        <v>35</v>
      </c>
      <c r="B191" s="32">
        <v>83</v>
      </c>
      <c r="C191" s="27">
        <v>801</v>
      </c>
      <c r="D191" s="30">
        <v>4500600</v>
      </c>
      <c r="E191" s="29">
        <v>1</v>
      </c>
      <c r="F191" s="12">
        <v>178</v>
      </c>
    </row>
    <row r="192" spans="1:6" ht="25.5">
      <c r="A192" s="98" t="s">
        <v>151</v>
      </c>
      <c r="B192" s="32">
        <v>83</v>
      </c>
      <c r="C192" s="27">
        <v>801</v>
      </c>
      <c r="D192" s="30">
        <v>5210203</v>
      </c>
      <c r="E192" s="29"/>
      <c r="F192" s="77">
        <f>F193</f>
        <v>516</v>
      </c>
    </row>
    <row r="193" spans="1:6" ht="15">
      <c r="A193" s="97" t="s">
        <v>35</v>
      </c>
      <c r="B193" s="32">
        <v>83</v>
      </c>
      <c r="C193" s="27">
        <v>801</v>
      </c>
      <c r="D193" s="30">
        <v>5210203</v>
      </c>
      <c r="E193" s="29">
        <v>1</v>
      </c>
      <c r="F193" s="12">
        <v>516</v>
      </c>
    </row>
    <row r="194" spans="1:6" ht="25.5">
      <c r="A194" s="97" t="s">
        <v>152</v>
      </c>
      <c r="B194" s="32">
        <v>83</v>
      </c>
      <c r="C194" s="27">
        <v>801</v>
      </c>
      <c r="D194" s="30">
        <v>5210204</v>
      </c>
      <c r="E194" s="29"/>
      <c r="F194" s="77">
        <f>F195</f>
        <v>753</v>
      </c>
    </row>
    <row r="195" spans="1:6" ht="15">
      <c r="A195" s="97" t="s">
        <v>35</v>
      </c>
      <c r="B195" s="32">
        <v>83</v>
      </c>
      <c r="C195" s="27">
        <v>801</v>
      </c>
      <c r="D195" s="30">
        <v>5210204</v>
      </c>
      <c r="E195" s="29">
        <v>1</v>
      </c>
      <c r="F195" s="12">
        <v>753</v>
      </c>
    </row>
    <row r="196" spans="1:6" ht="51">
      <c r="A196" s="97" t="s">
        <v>140</v>
      </c>
      <c r="B196" s="88">
        <v>83</v>
      </c>
      <c r="C196" s="89">
        <v>801</v>
      </c>
      <c r="D196" s="90">
        <v>5210221</v>
      </c>
      <c r="E196" s="87"/>
      <c r="F196" s="77">
        <f>F197</f>
        <v>22.4</v>
      </c>
    </row>
    <row r="197" spans="1:6" ht="15">
      <c r="A197" s="108" t="s">
        <v>35</v>
      </c>
      <c r="B197" s="88">
        <v>83</v>
      </c>
      <c r="C197" s="89">
        <v>801</v>
      </c>
      <c r="D197" s="90">
        <v>5210221</v>
      </c>
      <c r="E197" s="87">
        <v>1</v>
      </c>
      <c r="F197" s="12">
        <v>22.4</v>
      </c>
    </row>
    <row r="198" spans="1:6" ht="15">
      <c r="A198" s="105" t="s">
        <v>107</v>
      </c>
      <c r="B198" s="32">
        <v>83</v>
      </c>
      <c r="C198" s="34">
        <v>801</v>
      </c>
      <c r="D198" s="64">
        <v>7950000</v>
      </c>
      <c r="E198" s="29"/>
      <c r="F198" s="77">
        <f>F199+F202</f>
        <v>15257.8</v>
      </c>
    </row>
    <row r="199" spans="1:6" ht="38.25">
      <c r="A199" s="98" t="s">
        <v>90</v>
      </c>
      <c r="B199" s="32">
        <v>83</v>
      </c>
      <c r="C199" s="27">
        <v>801</v>
      </c>
      <c r="D199" s="30">
        <v>7950302</v>
      </c>
      <c r="E199" s="29"/>
      <c r="F199" s="112">
        <f>F200+F201</f>
        <v>296</v>
      </c>
    </row>
    <row r="200" spans="1:6" ht="15">
      <c r="A200" s="98" t="s">
        <v>35</v>
      </c>
      <c r="B200" s="32">
        <v>83</v>
      </c>
      <c r="C200" s="27">
        <v>801</v>
      </c>
      <c r="D200" s="30">
        <v>7950302</v>
      </c>
      <c r="E200" s="29">
        <v>1</v>
      </c>
      <c r="F200" s="14">
        <v>250</v>
      </c>
    </row>
    <row r="201" spans="1:6" ht="25.5">
      <c r="A201" s="98" t="s">
        <v>27</v>
      </c>
      <c r="B201" s="32">
        <v>83</v>
      </c>
      <c r="C201" s="27">
        <v>801</v>
      </c>
      <c r="D201" s="30">
        <v>7950302</v>
      </c>
      <c r="E201" s="29">
        <v>555</v>
      </c>
      <c r="F201" s="14">
        <v>46</v>
      </c>
    </row>
    <row r="202" spans="1:6" ht="38.25">
      <c r="A202" s="98" t="s">
        <v>92</v>
      </c>
      <c r="B202" s="32">
        <v>83</v>
      </c>
      <c r="C202" s="34">
        <v>801</v>
      </c>
      <c r="D202" s="30">
        <v>7950400</v>
      </c>
      <c r="E202" s="29"/>
      <c r="F202" s="77">
        <f>F203+F207+F210+F214+F218</f>
        <v>14961.8</v>
      </c>
    </row>
    <row r="203" spans="1:6" ht="15">
      <c r="A203" s="109" t="s">
        <v>94</v>
      </c>
      <c r="B203" s="32">
        <v>83</v>
      </c>
      <c r="C203" s="27">
        <v>801</v>
      </c>
      <c r="D203" s="30">
        <v>7950402</v>
      </c>
      <c r="E203" s="29"/>
      <c r="F203" s="77">
        <f>F204+F205+F206</f>
        <v>10539.4</v>
      </c>
    </row>
    <row r="204" spans="1:6" ht="15">
      <c r="A204" s="98" t="s">
        <v>35</v>
      </c>
      <c r="B204" s="32">
        <v>83</v>
      </c>
      <c r="C204" s="27">
        <v>801</v>
      </c>
      <c r="D204" s="30">
        <v>7950402</v>
      </c>
      <c r="E204" s="29">
        <v>1</v>
      </c>
      <c r="F204" s="12">
        <v>10356.4</v>
      </c>
    </row>
    <row r="205" spans="1:6" ht="25.5">
      <c r="A205" s="98" t="s">
        <v>115</v>
      </c>
      <c r="B205" s="32">
        <v>83</v>
      </c>
      <c r="C205" s="27">
        <v>801</v>
      </c>
      <c r="D205" s="30">
        <v>7950402</v>
      </c>
      <c r="E205" s="29">
        <v>555</v>
      </c>
      <c r="F205" s="12">
        <f>118.6-0.6</f>
        <v>118</v>
      </c>
    </row>
    <row r="206" spans="1:6" ht="15">
      <c r="A206" s="98" t="s">
        <v>116</v>
      </c>
      <c r="B206" s="32">
        <v>83</v>
      </c>
      <c r="C206" s="27">
        <v>801</v>
      </c>
      <c r="D206" s="30">
        <v>7950402</v>
      </c>
      <c r="E206" s="29">
        <v>844</v>
      </c>
      <c r="F206" s="12">
        <v>65</v>
      </c>
    </row>
    <row r="207" spans="1:6" ht="15">
      <c r="A207" s="109" t="s">
        <v>95</v>
      </c>
      <c r="B207" s="32">
        <v>83</v>
      </c>
      <c r="C207" s="27">
        <v>801</v>
      </c>
      <c r="D207" s="30">
        <v>7950403</v>
      </c>
      <c r="E207" s="29"/>
      <c r="F207" s="112">
        <f>F208+F209</f>
        <v>194.20000000000002</v>
      </c>
    </row>
    <row r="208" spans="1:6" ht="15">
      <c r="A208" s="98" t="s">
        <v>35</v>
      </c>
      <c r="B208" s="32">
        <v>83</v>
      </c>
      <c r="C208" s="27">
        <v>801</v>
      </c>
      <c r="D208" s="30">
        <v>7950403</v>
      </c>
      <c r="E208" s="29">
        <v>1</v>
      </c>
      <c r="F208" s="14">
        <v>188.3</v>
      </c>
    </row>
    <row r="209" spans="1:6" ht="25.5">
      <c r="A209" s="98" t="s">
        <v>115</v>
      </c>
      <c r="B209" s="32">
        <v>83</v>
      </c>
      <c r="C209" s="27">
        <v>801</v>
      </c>
      <c r="D209" s="30">
        <v>7950403</v>
      </c>
      <c r="E209" s="29">
        <v>555</v>
      </c>
      <c r="F209" s="14">
        <v>5.9</v>
      </c>
    </row>
    <row r="210" spans="1:6" ht="15">
      <c r="A210" s="109" t="s">
        <v>96</v>
      </c>
      <c r="B210" s="88">
        <v>83</v>
      </c>
      <c r="C210" s="89">
        <v>801</v>
      </c>
      <c r="D210" s="90">
        <v>7950404</v>
      </c>
      <c r="E210" s="87"/>
      <c r="F210" s="112">
        <f>F211+F212+F213</f>
        <v>3464.2</v>
      </c>
    </row>
    <row r="211" spans="1:6" ht="15">
      <c r="A211" s="98" t="s">
        <v>35</v>
      </c>
      <c r="B211" s="32">
        <v>83</v>
      </c>
      <c r="C211" s="27">
        <v>801</v>
      </c>
      <c r="D211" s="30">
        <v>7950404</v>
      </c>
      <c r="E211" s="29">
        <v>1</v>
      </c>
      <c r="F211" s="14">
        <v>3423.2</v>
      </c>
    </row>
    <row r="212" spans="1:6" ht="25.5">
      <c r="A212" s="98" t="s">
        <v>115</v>
      </c>
      <c r="B212" s="32">
        <v>83</v>
      </c>
      <c r="C212" s="27">
        <v>801</v>
      </c>
      <c r="D212" s="30">
        <v>7950404</v>
      </c>
      <c r="E212" s="29">
        <v>555</v>
      </c>
      <c r="F212" s="14">
        <v>21</v>
      </c>
    </row>
    <row r="213" spans="1:6" ht="15">
      <c r="A213" s="98" t="s">
        <v>116</v>
      </c>
      <c r="B213" s="32">
        <v>83</v>
      </c>
      <c r="C213" s="27">
        <v>801</v>
      </c>
      <c r="D213" s="30">
        <v>7950404</v>
      </c>
      <c r="E213" s="29">
        <v>844</v>
      </c>
      <c r="F213" s="14">
        <v>20</v>
      </c>
    </row>
    <row r="214" spans="1:6" ht="38.25">
      <c r="A214" s="98" t="s">
        <v>121</v>
      </c>
      <c r="B214" s="32">
        <v>83</v>
      </c>
      <c r="C214" s="27">
        <v>801</v>
      </c>
      <c r="D214" s="30">
        <v>7950405</v>
      </c>
      <c r="E214" s="29"/>
      <c r="F214" s="77">
        <f>F215+F217</f>
        <v>665</v>
      </c>
    </row>
    <row r="215" spans="1:6" ht="25.5">
      <c r="A215" s="98" t="s">
        <v>89</v>
      </c>
      <c r="B215" s="32">
        <v>83</v>
      </c>
      <c r="C215" s="27">
        <v>801</v>
      </c>
      <c r="D215" s="30">
        <v>7950405</v>
      </c>
      <c r="E215" s="29">
        <v>998</v>
      </c>
      <c r="F215" s="14">
        <v>335</v>
      </c>
    </row>
    <row r="216" spans="1:6" ht="25.5" hidden="1">
      <c r="A216" s="98" t="s">
        <v>27</v>
      </c>
      <c r="B216" s="32">
        <v>83</v>
      </c>
      <c r="C216" s="27">
        <v>801</v>
      </c>
      <c r="D216" s="30">
        <v>7950405</v>
      </c>
      <c r="E216" s="29"/>
      <c r="F216" s="14"/>
    </row>
    <row r="217" spans="1:6" ht="25.5">
      <c r="A217" s="98" t="s">
        <v>115</v>
      </c>
      <c r="B217" s="32">
        <v>83</v>
      </c>
      <c r="C217" s="27">
        <v>801</v>
      </c>
      <c r="D217" s="30">
        <v>7950405</v>
      </c>
      <c r="E217" s="29">
        <v>555</v>
      </c>
      <c r="F217" s="14">
        <v>330</v>
      </c>
    </row>
    <row r="218" spans="1:6" ht="38.25">
      <c r="A218" s="98" t="s">
        <v>122</v>
      </c>
      <c r="B218" s="32">
        <v>83</v>
      </c>
      <c r="C218" s="27">
        <v>801</v>
      </c>
      <c r="D218" s="30">
        <v>7950406</v>
      </c>
      <c r="E218" s="29"/>
      <c r="F218" s="77">
        <f>F225+F226</f>
        <v>99</v>
      </c>
    </row>
    <row r="219" spans="1:6" ht="15" hidden="1">
      <c r="A219" s="98"/>
      <c r="B219" s="32">
        <v>83</v>
      </c>
      <c r="C219" s="27">
        <v>801</v>
      </c>
      <c r="D219" s="30">
        <v>7950406</v>
      </c>
      <c r="E219" s="29"/>
      <c r="F219" s="12"/>
    </row>
    <row r="220" spans="1:6" ht="15" hidden="1">
      <c r="A220" s="98"/>
      <c r="B220" s="32">
        <v>83</v>
      </c>
      <c r="C220" s="27">
        <v>801</v>
      </c>
      <c r="D220" s="30">
        <v>7950406</v>
      </c>
      <c r="E220" s="29"/>
      <c r="F220" s="12"/>
    </row>
    <row r="221" spans="1:6" ht="27" customHeight="1" hidden="1">
      <c r="A221" s="98"/>
      <c r="B221" s="32">
        <v>83</v>
      </c>
      <c r="C221" s="27">
        <v>801</v>
      </c>
      <c r="D221" s="30">
        <v>7950406</v>
      </c>
      <c r="E221" s="29"/>
      <c r="F221" s="12"/>
    </row>
    <row r="222" spans="1:6" ht="15" hidden="1">
      <c r="A222" s="98"/>
      <c r="B222" s="32">
        <v>83</v>
      </c>
      <c r="C222" s="27">
        <v>801</v>
      </c>
      <c r="D222" s="30">
        <v>7950406</v>
      </c>
      <c r="E222" s="29"/>
      <c r="F222" s="12"/>
    </row>
    <row r="223" spans="1:6" ht="27.75" customHeight="1" hidden="1">
      <c r="A223" s="98"/>
      <c r="B223" s="32">
        <v>83</v>
      </c>
      <c r="C223" s="27">
        <v>801</v>
      </c>
      <c r="D223" s="30">
        <v>7950406</v>
      </c>
      <c r="E223" s="29"/>
      <c r="F223" s="12"/>
    </row>
    <row r="224" spans="1:6" ht="16.5" customHeight="1" hidden="1">
      <c r="A224" s="98"/>
      <c r="B224" s="32">
        <v>83</v>
      </c>
      <c r="C224" s="27">
        <v>801</v>
      </c>
      <c r="D224" s="30">
        <v>7950406</v>
      </c>
      <c r="E224" s="29"/>
      <c r="F224" s="12"/>
    </row>
    <row r="225" spans="1:6" ht="32.25" customHeight="1">
      <c r="A225" s="98" t="s">
        <v>27</v>
      </c>
      <c r="B225" s="32">
        <v>83</v>
      </c>
      <c r="C225" s="27">
        <v>801</v>
      </c>
      <c r="D225" s="30">
        <v>7950406</v>
      </c>
      <c r="E225" s="29">
        <v>998</v>
      </c>
      <c r="F225" s="12">
        <v>69</v>
      </c>
    </row>
    <row r="226" spans="1:6" ht="27.75" customHeight="1">
      <c r="A226" s="98" t="s">
        <v>115</v>
      </c>
      <c r="B226" s="32">
        <v>83</v>
      </c>
      <c r="C226" s="27">
        <v>801</v>
      </c>
      <c r="D226" s="30">
        <v>7950406</v>
      </c>
      <c r="E226" s="29">
        <v>555</v>
      </c>
      <c r="F226" s="12">
        <v>30</v>
      </c>
    </row>
    <row r="227" spans="1:6" ht="24.75" customHeight="1">
      <c r="A227" s="98" t="s">
        <v>131</v>
      </c>
      <c r="B227" s="32">
        <v>83</v>
      </c>
      <c r="C227" s="27">
        <v>804</v>
      </c>
      <c r="D227" s="30"/>
      <c r="E227" s="29"/>
      <c r="F227" s="77">
        <f>F228+F231</f>
        <v>2423.2</v>
      </c>
    </row>
    <row r="228" spans="1:6" ht="26.25" customHeight="1">
      <c r="A228" s="113" t="s">
        <v>7</v>
      </c>
      <c r="B228" s="32">
        <v>83</v>
      </c>
      <c r="C228" s="27">
        <v>804</v>
      </c>
      <c r="D228" s="30">
        <v>20000</v>
      </c>
      <c r="E228" s="29"/>
      <c r="F228" s="77">
        <v>596.6</v>
      </c>
    </row>
    <row r="229" spans="1:6" ht="16.5" customHeight="1">
      <c r="A229" s="98" t="s">
        <v>11</v>
      </c>
      <c r="B229" s="32">
        <v>83</v>
      </c>
      <c r="C229" s="27">
        <v>804</v>
      </c>
      <c r="D229" s="30">
        <v>20400</v>
      </c>
      <c r="E229" s="29"/>
      <c r="F229" s="12">
        <v>596.6</v>
      </c>
    </row>
    <row r="230" spans="1:6" ht="25.5" customHeight="1">
      <c r="A230" s="98" t="s">
        <v>36</v>
      </c>
      <c r="B230" s="32">
        <v>83</v>
      </c>
      <c r="C230" s="27">
        <v>804</v>
      </c>
      <c r="D230" s="30">
        <v>20400</v>
      </c>
      <c r="E230" s="29">
        <v>500</v>
      </c>
      <c r="F230" s="12">
        <v>596.6</v>
      </c>
    </row>
    <row r="231" spans="1:6" ht="52.5" customHeight="1">
      <c r="A231" s="98" t="s">
        <v>10</v>
      </c>
      <c r="B231" s="32">
        <v>83</v>
      </c>
      <c r="C231" s="27">
        <v>804</v>
      </c>
      <c r="D231" s="30">
        <v>4520000</v>
      </c>
      <c r="E231" s="29"/>
      <c r="F231" s="112">
        <f>F232</f>
        <v>1826.6</v>
      </c>
    </row>
    <row r="232" spans="1:6" ht="25.5">
      <c r="A232" s="98" t="s">
        <v>6</v>
      </c>
      <c r="B232" s="32">
        <v>83</v>
      </c>
      <c r="C232" s="27">
        <v>804</v>
      </c>
      <c r="D232" s="30">
        <v>4529900</v>
      </c>
      <c r="E232" s="29"/>
      <c r="F232" s="12">
        <f>F233+F234</f>
        <v>1826.6</v>
      </c>
    </row>
    <row r="233" spans="1:6" ht="15">
      <c r="A233" s="97" t="s">
        <v>35</v>
      </c>
      <c r="B233" s="32">
        <v>83</v>
      </c>
      <c r="C233" s="27">
        <v>804</v>
      </c>
      <c r="D233" s="30">
        <v>4529900</v>
      </c>
      <c r="E233" s="29">
        <v>1</v>
      </c>
      <c r="F233" s="12">
        <v>1806.6</v>
      </c>
    </row>
    <row r="234" spans="1:6" ht="25.5">
      <c r="A234" s="98" t="s">
        <v>115</v>
      </c>
      <c r="B234" s="32">
        <v>83</v>
      </c>
      <c r="C234" s="27">
        <v>804</v>
      </c>
      <c r="D234" s="30">
        <v>4529900</v>
      </c>
      <c r="E234" s="29">
        <v>555</v>
      </c>
      <c r="F234" s="12">
        <v>20</v>
      </c>
    </row>
    <row r="235" spans="1:6" ht="15" hidden="1">
      <c r="A235" s="98"/>
      <c r="B235" s="32"/>
      <c r="C235" s="27"/>
      <c r="D235" s="30"/>
      <c r="E235" s="29"/>
      <c r="F235" s="14"/>
    </row>
    <row r="236" spans="1:6" ht="15" hidden="1">
      <c r="A236" s="98"/>
      <c r="B236" s="32"/>
      <c r="C236" s="27"/>
      <c r="D236" s="30"/>
      <c r="E236" s="29"/>
      <c r="F236" s="14"/>
    </row>
    <row r="237" spans="1:6" ht="15" hidden="1">
      <c r="A237" s="98"/>
      <c r="B237" s="32"/>
      <c r="C237" s="27"/>
      <c r="D237" s="30"/>
      <c r="E237" s="29"/>
      <c r="F237" s="14"/>
    </row>
    <row r="238" spans="1:6" ht="15" hidden="1">
      <c r="A238" s="98"/>
      <c r="B238" s="32"/>
      <c r="C238" s="27"/>
      <c r="D238" s="30"/>
      <c r="E238" s="29"/>
      <c r="F238" s="14"/>
    </row>
    <row r="239" spans="1:6" ht="15" hidden="1">
      <c r="A239" s="98"/>
      <c r="B239" s="32"/>
      <c r="C239" s="27"/>
      <c r="D239" s="30"/>
      <c r="E239" s="29"/>
      <c r="F239" s="14"/>
    </row>
    <row r="240" spans="1:6" ht="15" hidden="1">
      <c r="A240" s="98"/>
      <c r="B240" s="32"/>
      <c r="C240" s="27"/>
      <c r="D240" s="30"/>
      <c r="E240" s="29"/>
      <c r="F240" s="14"/>
    </row>
    <row r="241" spans="1:6" ht="15" hidden="1">
      <c r="A241" s="98"/>
      <c r="B241" s="32"/>
      <c r="C241" s="27"/>
      <c r="D241" s="30"/>
      <c r="E241" s="29"/>
      <c r="F241" s="14"/>
    </row>
    <row r="242" spans="1:6" ht="15" hidden="1">
      <c r="A242" s="98"/>
      <c r="B242" s="32"/>
      <c r="C242" s="27"/>
      <c r="D242" s="30"/>
      <c r="E242" s="29"/>
      <c r="F242" s="14"/>
    </row>
    <row r="243" spans="1:47" s="9" customFormat="1" ht="38.25" customHeight="1" hidden="1">
      <c r="A243" s="99"/>
      <c r="B243" s="55"/>
      <c r="C243" s="53"/>
      <c r="D243" s="54"/>
      <c r="E243" s="52"/>
      <c r="F243" s="114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</row>
    <row r="244" spans="1:6" ht="15" hidden="1">
      <c r="A244" s="95"/>
      <c r="B244" s="32"/>
      <c r="C244" s="27"/>
      <c r="D244" s="30"/>
      <c r="E244" s="29"/>
      <c r="F244" s="14"/>
    </row>
    <row r="245" spans="1:6" ht="15" hidden="1">
      <c r="A245" s="97"/>
      <c r="B245" s="32"/>
      <c r="C245" s="27"/>
      <c r="D245" s="30"/>
      <c r="E245" s="29"/>
      <c r="F245" s="14"/>
    </row>
    <row r="246" spans="1:6" ht="15" hidden="1">
      <c r="A246" s="98"/>
      <c r="B246" s="32"/>
      <c r="C246" s="27"/>
      <c r="D246" s="30"/>
      <c r="E246" s="29"/>
      <c r="F246" s="14"/>
    </row>
    <row r="247" spans="1:6" ht="15" hidden="1">
      <c r="A247" s="98"/>
      <c r="B247" s="32"/>
      <c r="C247" s="27"/>
      <c r="D247" s="30"/>
      <c r="E247" s="29"/>
      <c r="F247" s="14"/>
    </row>
    <row r="248" spans="1:6" ht="15" hidden="1">
      <c r="A248" s="98"/>
      <c r="B248" s="32"/>
      <c r="C248" s="27"/>
      <c r="D248" s="30"/>
      <c r="E248" s="29"/>
      <c r="F248" s="14"/>
    </row>
    <row r="249" spans="1:6" ht="15" hidden="1">
      <c r="A249" s="98"/>
      <c r="B249" s="32"/>
      <c r="C249" s="27"/>
      <c r="D249" s="30"/>
      <c r="E249" s="29"/>
      <c r="F249" s="14"/>
    </row>
    <row r="250" spans="1:6" ht="15" hidden="1">
      <c r="A250" s="95"/>
      <c r="B250" s="32"/>
      <c r="C250" s="27"/>
      <c r="D250" s="30"/>
      <c r="E250" s="29"/>
      <c r="F250" s="96"/>
    </row>
    <row r="251" spans="1:6" ht="15" hidden="1">
      <c r="A251" s="97"/>
      <c r="B251" s="32"/>
      <c r="C251" s="27"/>
      <c r="D251" s="30"/>
      <c r="E251" s="29"/>
      <c r="F251" s="96"/>
    </row>
    <row r="252" spans="1:6" ht="15" hidden="1">
      <c r="A252" s="98"/>
      <c r="B252" s="32"/>
      <c r="C252" s="27"/>
      <c r="D252" s="30"/>
      <c r="E252" s="29"/>
      <c r="F252" s="96"/>
    </row>
    <row r="253" spans="1:6" ht="15" hidden="1">
      <c r="A253" s="98"/>
      <c r="B253" s="32"/>
      <c r="C253" s="27"/>
      <c r="D253" s="30"/>
      <c r="E253" s="29"/>
      <c r="F253" s="96"/>
    </row>
    <row r="254" spans="1:6" ht="15" hidden="1">
      <c r="A254" s="98"/>
      <c r="B254" s="32"/>
      <c r="C254" s="27"/>
      <c r="D254" s="30"/>
      <c r="E254" s="29"/>
      <c r="F254" s="96"/>
    </row>
    <row r="255" spans="1:47" s="9" customFormat="1" ht="15" hidden="1">
      <c r="A255" s="115"/>
      <c r="B255" s="128"/>
      <c r="C255" s="128"/>
      <c r="D255" s="128"/>
      <c r="E255" s="128"/>
      <c r="F255" s="12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</row>
    <row r="256" spans="1:6" ht="15" hidden="1">
      <c r="A256" s="74"/>
      <c r="B256" s="129"/>
      <c r="C256" s="133"/>
      <c r="D256" s="129"/>
      <c r="E256" s="129"/>
      <c r="F256" s="129"/>
    </row>
    <row r="257" spans="1:6" ht="15" hidden="1">
      <c r="A257" s="74"/>
      <c r="B257" s="129"/>
      <c r="C257" s="133"/>
      <c r="D257" s="129"/>
      <c r="E257" s="129"/>
      <c r="F257" s="129"/>
    </row>
    <row r="258" spans="1:6" ht="15" hidden="1">
      <c r="A258" s="74"/>
      <c r="B258" s="129"/>
      <c r="C258" s="133"/>
      <c r="D258" s="129"/>
      <c r="E258" s="129"/>
      <c r="F258" s="129"/>
    </row>
    <row r="259" spans="1:6" ht="15" hidden="1">
      <c r="A259" s="74"/>
      <c r="B259" s="129"/>
      <c r="C259" s="133"/>
      <c r="D259" s="129"/>
      <c r="E259" s="129"/>
      <c r="F259" s="129"/>
    </row>
    <row r="260" spans="1:6" ht="15" hidden="1">
      <c r="A260" s="74"/>
      <c r="B260" s="129"/>
      <c r="C260" s="133"/>
      <c r="D260" s="129"/>
      <c r="E260" s="129"/>
      <c r="F260" s="129"/>
    </row>
    <row r="261" spans="1:6" ht="15" hidden="1">
      <c r="A261" s="74"/>
      <c r="B261" s="129"/>
      <c r="C261" s="133"/>
      <c r="D261" s="129"/>
      <c r="E261" s="129"/>
      <c r="F261" s="129"/>
    </row>
    <row r="262" spans="1:6" ht="15" hidden="1">
      <c r="A262" s="74"/>
      <c r="B262" s="129"/>
      <c r="C262" s="133"/>
      <c r="D262" s="129"/>
      <c r="E262" s="129"/>
      <c r="F262" s="129"/>
    </row>
    <row r="263" spans="1:6" ht="15" hidden="1">
      <c r="A263" s="74"/>
      <c r="B263" s="129"/>
      <c r="C263" s="133"/>
      <c r="D263" s="129"/>
      <c r="E263" s="129"/>
      <c r="F263" s="129"/>
    </row>
    <row r="264" spans="1:6" ht="15" hidden="1">
      <c r="A264" s="74"/>
      <c r="B264" s="129"/>
      <c r="C264" s="133"/>
      <c r="D264" s="129"/>
      <c r="E264" s="129"/>
      <c r="F264" s="129"/>
    </row>
    <row r="265" spans="1:6" ht="15" hidden="1">
      <c r="A265" s="74"/>
      <c r="B265" s="129"/>
      <c r="C265" s="133"/>
      <c r="D265" s="129"/>
      <c r="E265" s="129"/>
      <c r="F265" s="129"/>
    </row>
    <row r="266" spans="1:6" ht="15" hidden="1">
      <c r="A266" s="74"/>
      <c r="B266" s="129"/>
      <c r="C266" s="133"/>
      <c r="D266" s="129"/>
      <c r="E266" s="129"/>
      <c r="F266" s="129"/>
    </row>
    <row r="267" spans="1:6" ht="15" hidden="1">
      <c r="A267" s="74"/>
      <c r="B267" s="129"/>
      <c r="C267" s="133"/>
      <c r="D267" s="129"/>
      <c r="E267" s="129"/>
      <c r="F267" s="129"/>
    </row>
    <row r="268" spans="1:6" ht="30" customHeight="1" hidden="1">
      <c r="A268" s="74"/>
      <c r="B268" s="129"/>
      <c r="C268" s="133"/>
      <c r="D268" s="129"/>
      <c r="E268" s="129"/>
      <c r="F268" s="129"/>
    </row>
    <row r="269" spans="1:6" ht="15" hidden="1">
      <c r="A269" s="74"/>
      <c r="B269" s="129"/>
      <c r="C269" s="133"/>
      <c r="D269" s="129"/>
      <c r="E269" s="129"/>
      <c r="F269" s="129"/>
    </row>
    <row r="270" spans="1:6" ht="15" hidden="1">
      <c r="A270" s="74"/>
      <c r="B270" s="129"/>
      <c r="C270" s="133"/>
      <c r="D270" s="129"/>
      <c r="E270" s="129"/>
      <c r="F270" s="129"/>
    </row>
    <row r="271" spans="1:6" ht="15" hidden="1">
      <c r="A271" s="74"/>
      <c r="B271" s="129"/>
      <c r="C271" s="133"/>
      <c r="D271" s="129"/>
      <c r="E271" s="129"/>
      <c r="F271" s="129"/>
    </row>
    <row r="272" spans="1:6" ht="15" hidden="1">
      <c r="A272" s="74"/>
      <c r="B272" s="129"/>
      <c r="C272" s="133"/>
      <c r="D272" s="129"/>
      <c r="E272" s="129"/>
      <c r="F272" s="129"/>
    </row>
    <row r="273" spans="1:6" ht="15" hidden="1">
      <c r="A273" s="74"/>
      <c r="B273" s="129"/>
      <c r="C273" s="133"/>
      <c r="D273" s="129"/>
      <c r="E273" s="129"/>
      <c r="F273" s="129"/>
    </row>
    <row r="274" spans="1:6" ht="15" hidden="1">
      <c r="A274" s="74"/>
      <c r="B274" s="129"/>
      <c r="C274" s="133"/>
      <c r="D274" s="129"/>
      <c r="E274" s="129"/>
      <c r="F274" s="129"/>
    </row>
    <row r="275" spans="1:6" ht="15" hidden="1">
      <c r="A275" s="74"/>
      <c r="B275" s="129"/>
      <c r="C275" s="133"/>
      <c r="D275" s="129"/>
      <c r="E275" s="129"/>
      <c r="F275" s="129"/>
    </row>
    <row r="276" spans="1:6" ht="15" hidden="1">
      <c r="A276" s="74"/>
      <c r="B276" s="129"/>
      <c r="C276" s="133"/>
      <c r="D276" s="129"/>
      <c r="E276" s="129"/>
      <c r="F276" s="129"/>
    </row>
    <row r="277" spans="1:6" ht="15" hidden="1">
      <c r="A277" s="74"/>
      <c r="B277" s="129"/>
      <c r="C277" s="133"/>
      <c r="D277" s="129"/>
      <c r="E277" s="129"/>
      <c r="F277" s="129"/>
    </row>
    <row r="278" spans="1:6" ht="15" hidden="1">
      <c r="A278" s="74"/>
      <c r="B278" s="129"/>
      <c r="C278" s="133"/>
      <c r="D278" s="129"/>
      <c r="E278" s="129"/>
      <c r="F278" s="129"/>
    </row>
    <row r="279" spans="1:6" ht="15" hidden="1">
      <c r="A279" s="74"/>
      <c r="B279" s="129"/>
      <c r="C279" s="133"/>
      <c r="D279" s="129"/>
      <c r="E279" s="129"/>
      <c r="F279" s="129"/>
    </row>
    <row r="280" spans="1:6" ht="15" hidden="1">
      <c r="A280" s="74"/>
      <c r="B280" s="129"/>
      <c r="C280" s="133"/>
      <c r="D280" s="129"/>
      <c r="E280" s="129"/>
      <c r="F280" s="129"/>
    </row>
    <row r="281" spans="1:6" ht="15" hidden="1">
      <c r="A281" s="74"/>
      <c r="B281" s="129"/>
      <c r="C281" s="133"/>
      <c r="D281" s="129"/>
      <c r="E281" s="129"/>
      <c r="F281" s="129"/>
    </row>
    <row r="282" spans="1:6" ht="39" customHeight="1" hidden="1">
      <c r="A282" s="74"/>
      <c r="B282" s="129"/>
      <c r="C282" s="133"/>
      <c r="D282" s="129"/>
      <c r="E282" s="129"/>
      <c r="F282" s="129"/>
    </row>
    <row r="283" spans="1:6" ht="15" hidden="1">
      <c r="A283" s="74"/>
      <c r="B283" s="129"/>
      <c r="C283" s="133"/>
      <c r="D283" s="129"/>
      <c r="E283" s="129"/>
      <c r="F283" s="129"/>
    </row>
    <row r="284" spans="1:6" ht="15" hidden="1">
      <c r="A284" s="74"/>
      <c r="B284" s="129"/>
      <c r="C284" s="133"/>
      <c r="D284" s="129"/>
      <c r="E284" s="129"/>
      <c r="F284" s="129"/>
    </row>
    <row r="285" spans="1:6" ht="41.25" customHeight="1" hidden="1">
      <c r="A285" s="74"/>
      <c r="B285" s="129"/>
      <c r="C285" s="133"/>
      <c r="D285" s="129"/>
      <c r="E285" s="129"/>
      <c r="F285" s="129"/>
    </row>
    <row r="286" spans="1:6" ht="30.75" customHeight="1" hidden="1">
      <c r="A286" s="74"/>
      <c r="B286" s="129"/>
      <c r="C286" s="133"/>
      <c r="D286" s="129"/>
      <c r="E286" s="129"/>
      <c r="F286" s="129"/>
    </row>
    <row r="287" spans="1:6" ht="30.75" customHeight="1" hidden="1">
      <c r="A287" s="74"/>
      <c r="B287" s="129"/>
      <c r="C287" s="133"/>
      <c r="D287" s="129"/>
      <c r="E287" s="129"/>
      <c r="F287" s="129"/>
    </row>
    <row r="288" spans="1:6" ht="30.75" customHeight="1" hidden="1">
      <c r="A288" s="74"/>
      <c r="B288" s="129"/>
      <c r="C288" s="133"/>
      <c r="D288" s="129"/>
      <c r="E288" s="129"/>
      <c r="F288" s="129"/>
    </row>
    <row r="289" spans="1:6" ht="14.25" customHeight="1" hidden="1">
      <c r="A289" s="74"/>
      <c r="B289" s="129"/>
      <c r="C289" s="133"/>
      <c r="D289" s="129"/>
      <c r="E289" s="129"/>
      <c r="F289" s="129"/>
    </row>
    <row r="290" spans="1:6" ht="30.75" customHeight="1" hidden="1">
      <c r="A290" s="74"/>
      <c r="B290" s="129"/>
      <c r="C290" s="133"/>
      <c r="D290" s="129"/>
      <c r="E290" s="129"/>
      <c r="F290" s="129"/>
    </row>
    <row r="291" spans="1:6" ht="28.5" customHeight="1" hidden="1">
      <c r="A291" s="74"/>
      <c r="B291" s="129"/>
      <c r="C291" s="133"/>
      <c r="D291" s="129"/>
      <c r="E291" s="129"/>
      <c r="F291" s="129"/>
    </row>
    <row r="292" spans="1:6" ht="40.5" customHeight="1" hidden="1">
      <c r="A292" s="74"/>
      <c r="B292" s="129"/>
      <c r="C292" s="133"/>
      <c r="D292" s="129"/>
      <c r="E292" s="129"/>
      <c r="F292" s="129"/>
    </row>
    <row r="293" spans="1:6" ht="15" customHeight="1" hidden="1">
      <c r="A293" s="74"/>
      <c r="B293" s="129"/>
      <c r="C293" s="133"/>
      <c r="D293" s="129"/>
      <c r="E293" s="129"/>
      <c r="F293" s="129"/>
    </row>
    <row r="294" spans="1:6" ht="15" customHeight="1" hidden="1">
      <c r="A294" s="74"/>
      <c r="B294" s="129"/>
      <c r="C294" s="133"/>
      <c r="D294" s="129"/>
      <c r="E294" s="129"/>
      <c r="F294" s="129"/>
    </row>
    <row r="295" spans="1:6" ht="15" customHeight="1" hidden="1">
      <c r="A295" s="74"/>
      <c r="B295" s="129"/>
      <c r="C295" s="133"/>
      <c r="D295" s="129"/>
      <c r="E295" s="129"/>
      <c r="F295" s="129"/>
    </row>
    <row r="296" spans="1:6" ht="15" hidden="1">
      <c r="A296" s="74"/>
      <c r="B296" s="129"/>
      <c r="C296" s="133"/>
      <c r="D296" s="129"/>
      <c r="E296" s="129"/>
      <c r="F296" s="129"/>
    </row>
    <row r="297" spans="1:6" ht="15" customHeight="1" hidden="1">
      <c r="A297" s="74"/>
      <c r="B297" s="129"/>
      <c r="C297" s="133"/>
      <c r="D297" s="129"/>
      <c r="E297" s="129"/>
      <c r="F297" s="129"/>
    </row>
    <row r="298" spans="1:6" ht="15" customHeight="1" hidden="1">
      <c r="A298" s="74"/>
      <c r="B298" s="129"/>
      <c r="C298" s="133"/>
      <c r="D298" s="129"/>
      <c r="E298" s="129"/>
      <c r="F298" s="129"/>
    </row>
    <row r="299" spans="1:6" ht="15" customHeight="1" hidden="1">
      <c r="A299" s="74"/>
      <c r="B299" s="129"/>
      <c r="C299" s="133"/>
      <c r="D299" s="129"/>
      <c r="E299" s="129"/>
      <c r="F299" s="129"/>
    </row>
    <row r="300" spans="1:6" ht="15" hidden="1">
      <c r="A300" s="74"/>
      <c r="B300" s="129"/>
      <c r="C300" s="133"/>
      <c r="D300" s="129"/>
      <c r="E300" s="129"/>
      <c r="F300" s="129"/>
    </row>
    <row r="301" spans="1:6" ht="15" hidden="1">
      <c r="A301" s="74"/>
      <c r="B301" s="129"/>
      <c r="C301" s="133"/>
      <c r="D301" s="129"/>
      <c r="E301" s="129"/>
      <c r="F301" s="129"/>
    </row>
    <row r="302" spans="1:6" ht="15" hidden="1">
      <c r="A302" s="74"/>
      <c r="B302" s="129"/>
      <c r="C302" s="133"/>
      <c r="D302" s="129"/>
      <c r="E302" s="129"/>
      <c r="F302" s="129"/>
    </row>
    <row r="303" spans="1:6" ht="28.5" customHeight="1" hidden="1">
      <c r="A303" s="74"/>
      <c r="B303" s="129"/>
      <c r="C303" s="133"/>
      <c r="D303" s="129"/>
      <c r="E303" s="129"/>
      <c r="F303" s="129"/>
    </row>
    <row r="304" spans="1:6" ht="15" hidden="1">
      <c r="A304" s="74"/>
      <c r="B304" s="129"/>
      <c r="C304" s="133"/>
      <c r="D304" s="129"/>
      <c r="E304" s="129"/>
      <c r="F304" s="129"/>
    </row>
    <row r="305" spans="1:6" ht="15" hidden="1">
      <c r="A305" s="74"/>
      <c r="B305" s="129"/>
      <c r="C305" s="133"/>
      <c r="D305" s="129"/>
      <c r="E305" s="129"/>
      <c r="F305" s="129"/>
    </row>
    <row r="306" spans="1:6" ht="15" hidden="1">
      <c r="A306" s="74"/>
      <c r="B306" s="129"/>
      <c r="C306" s="133"/>
      <c r="D306" s="129"/>
      <c r="E306" s="129"/>
      <c r="F306" s="129"/>
    </row>
    <row r="307" spans="1:6" ht="15" hidden="1">
      <c r="A307" s="74"/>
      <c r="B307" s="129"/>
      <c r="C307" s="133"/>
      <c r="D307" s="129"/>
      <c r="E307" s="129"/>
      <c r="F307" s="129"/>
    </row>
    <row r="308" spans="1:6" ht="15" hidden="1">
      <c r="A308" s="74"/>
      <c r="B308" s="129"/>
      <c r="C308" s="133"/>
      <c r="D308" s="129"/>
      <c r="E308" s="129"/>
      <c r="F308" s="129"/>
    </row>
    <row r="309" spans="1:6" ht="15" hidden="1">
      <c r="A309" s="74"/>
      <c r="B309" s="129"/>
      <c r="C309" s="133"/>
      <c r="D309" s="129"/>
      <c r="E309" s="129"/>
      <c r="F309" s="129"/>
    </row>
    <row r="310" spans="1:6" ht="15" hidden="1">
      <c r="A310" s="74"/>
      <c r="B310" s="129"/>
      <c r="C310" s="133"/>
      <c r="D310" s="129"/>
      <c r="E310" s="129"/>
      <c r="F310" s="129"/>
    </row>
    <row r="311" spans="1:6" ht="15" hidden="1">
      <c r="A311" s="74"/>
      <c r="B311" s="129"/>
      <c r="C311" s="133"/>
      <c r="D311" s="129"/>
      <c r="E311" s="129"/>
      <c r="F311" s="129"/>
    </row>
    <row r="312" spans="1:6" ht="15" hidden="1">
      <c r="A312" s="74"/>
      <c r="B312" s="129"/>
      <c r="C312" s="133"/>
      <c r="D312" s="129"/>
      <c r="E312" s="129"/>
      <c r="F312" s="129"/>
    </row>
    <row r="313" spans="1:6" ht="15" hidden="1">
      <c r="A313" s="74"/>
      <c r="B313" s="129"/>
      <c r="C313" s="133"/>
      <c r="D313" s="129"/>
      <c r="E313" s="129"/>
      <c r="F313" s="129"/>
    </row>
    <row r="314" spans="1:6" ht="15" hidden="1">
      <c r="A314" s="74"/>
      <c r="B314" s="129"/>
      <c r="C314" s="133"/>
      <c r="D314" s="129"/>
      <c r="E314" s="129"/>
      <c r="F314" s="129"/>
    </row>
    <row r="315" spans="1:6" ht="15" hidden="1">
      <c r="A315" s="74"/>
      <c r="B315" s="129"/>
      <c r="C315" s="133"/>
      <c r="D315" s="129"/>
      <c r="E315" s="129"/>
      <c r="F315" s="129"/>
    </row>
    <row r="316" spans="1:6" ht="15" hidden="1">
      <c r="A316" s="74"/>
      <c r="B316" s="129"/>
      <c r="C316" s="133"/>
      <c r="D316" s="129"/>
      <c r="E316" s="129"/>
      <c r="F316" s="129"/>
    </row>
    <row r="317" spans="1:6" ht="15" hidden="1">
      <c r="A317" s="74"/>
      <c r="B317" s="129"/>
      <c r="C317" s="133"/>
      <c r="D317" s="129"/>
      <c r="E317" s="129"/>
      <c r="F317" s="129"/>
    </row>
    <row r="318" spans="1:6" ht="15" hidden="1">
      <c r="A318" s="74"/>
      <c r="B318" s="129"/>
      <c r="C318" s="133"/>
      <c r="D318" s="129"/>
      <c r="E318" s="129"/>
      <c r="F318" s="129"/>
    </row>
    <row r="319" spans="1:6" ht="15" hidden="1">
      <c r="A319" s="74"/>
      <c r="B319" s="129"/>
      <c r="C319" s="133"/>
      <c r="D319" s="129"/>
      <c r="E319" s="129"/>
      <c r="F319" s="129"/>
    </row>
    <row r="320" spans="1:6" ht="15" hidden="1">
      <c r="A320" s="74"/>
      <c r="B320" s="129"/>
      <c r="C320" s="133"/>
      <c r="D320" s="129"/>
      <c r="E320" s="129"/>
      <c r="F320" s="129"/>
    </row>
    <row r="321" spans="1:6" ht="15" hidden="1">
      <c r="A321" s="74"/>
      <c r="B321" s="129"/>
      <c r="C321" s="133"/>
      <c r="D321" s="129"/>
      <c r="E321" s="129"/>
      <c r="F321" s="129"/>
    </row>
    <row r="322" spans="1:6" ht="28.5" customHeight="1" hidden="1">
      <c r="A322" s="74"/>
      <c r="B322" s="129"/>
      <c r="C322" s="133"/>
      <c r="D322" s="129"/>
      <c r="E322" s="129"/>
      <c r="F322" s="129"/>
    </row>
    <row r="323" spans="1:6" ht="15" hidden="1">
      <c r="A323" s="74"/>
      <c r="B323" s="129"/>
      <c r="C323" s="133"/>
      <c r="D323" s="129"/>
      <c r="E323" s="129"/>
      <c r="F323" s="129"/>
    </row>
    <row r="324" spans="1:6" ht="15" hidden="1">
      <c r="A324" s="74"/>
      <c r="B324" s="129"/>
      <c r="C324" s="133"/>
      <c r="D324" s="129"/>
      <c r="E324" s="129"/>
      <c r="F324" s="129"/>
    </row>
    <row r="325" spans="1:6" ht="15" hidden="1">
      <c r="A325" s="74"/>
      <c r="B325" s="129"/>
      <c r="C325" s="133"/>
      <c r="D325" s="129"/>
      <c r="E325" s="129"/>
      <c r="F325" s="129"/>
    </row>
    <row r="326" spans="1:6" ht="15" hidden="1">
      <c r="A326" s="74"/>
      <c r="B326" s="129"/>
      <c r="C326" s="133"/>
      <c r="D326" s="129"/>
      <c r="E326" s="129"/>
      <c r="F326" s="129"/>
    </row>
    <row r="327" spans="1:6" ht="15" hidden="1">
      <c r="A327" s="74"/>
      <c r="B327" s="129"/>
      <c r="C327" s="133"/>
      <c r="D327" s="129"/>
      <c r="E327" s="129"/>
      <c r="F327" s="129"/>
    </row>
    <row r="328" spans="1:6" ht="15" hidden="1">
      <c r="A328" s="74"/>
      <c r="B328" s="129"/>
      <c r="C328" s="133"/>
      <c r="D328" s="129"/>
      <c r="E328" s="129"/>
      <c r="F328" s="129"/>
    </row>
    <row r="329" spans="1:12" ht="15" customHeight="1" hidden="1">
      <c r="A329" s="105"/>
      <c r="B329" s="29"/>
      <c r="C329" s="27"/>
      <c r="D329" s="116"/>
      <c r="E329" s="32"/>
      <c r="F329" s="12"/>
      <c r="G329" s="18"/>
      <c r="H329" s="18"/>
      <c r="I329" s="18"/>
      <c r="J329" s="18"/>
      <c r="K329" s="18"/>
      <c r="L329" s="2"/>
    </row>
    <row r="330" spans="1:12" ht="15" hidden="1">
      <c r="A330" s="98"/>
      <c r="B330" s="29"/>
      <c r="C330" s="27"/>
      <c r="D330" s="116"/>
      <c r="E330" s="29"/>
      <c r="F330" s="12"/>
      <c r="G330" s="18"/>
      <c r="H330" s="18"/>
      <c r="I330" s="18"/>
      <c r="J330" s="18"/>
      <c r="K330" s="18"/>
      <c r="L330" s="2"/>
    </row>
    <row r="331" spans="1:12" ht="15" customHeight="1" hidden="1" thickBot="1">
      <c r="A331" s="98"/>
      <c r="B331" s="29"/>
      <c r="C331" s="27"/>
      <c r="D331" s="116"/>
      <c r="E331" s="29"/>
      <c r="F331" s="12"/>
      <c r="G331" s="18"/>
      <c r="H331" s="18"/>
      <c r="I331" s="18"/>
      <c r="J331" s="18"/>
      <c r="K331" s="18"/>
      <c r="L331" s="2"/>
    </row>
    <row r="332" spans="1:12" ht="15" customHeight="1" hidden="1">
      <c r="A332" s="105"/>
      <c r="B332" s="29"/>
      <c r="C332" s="27"/>
      <c r="D332" s="30"/>
      <c r="E332" s="29"/>
      <c r="F332" s="12"/>
      <c r="G332" s="18"/>
      <c r="H332" s="18"/>
      <c r="I332" s="18"/>
      <c r="J332" s="18"/>
      <c r="K332" s="18"/>
      <c r="L332" s="2"/>
    </row>
    <row r="333" spans="1:47" s="9" customFormat="1" ht="15" customHeight="1" hidden="1">
      <c r="A333" s="117"/>
      <c r="B333" s="55"/>
      <c r="C333" s="53"/>
      <c r="D333" s="54"/>
      <c r="E333" s="52"/>
      <c r="F333" s="59"/>
      <c r="G333" s="35"/>
      <c r="H333" s="35"/>
      <c r="I333" s="35"/>
      <c r="J333" s="35"/>
      <c r="K333" s="35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</row>
    <row r="334" spans="1:12" ht="28.5" customHeight="1" hidden="1">
      <c r="A334" s="118"/>
      <c r="B334" s="32"/>
      <c r="C334" s="27"/>
      <c r="D334" s="30"/>
      <c r="E334" s="29"/>
      <c r="F334" s="12"/>
      <c r="G334" s="18"/>
      <c r="H334" s="18"/>
      <c r="I334" s="18"/>
      <c r="J334" s="18"/>
      <c r="K334" s="18"/>
      <c r="L334" s="2"/>
    </row>
    <row r="335" spans="1:12" ht="15" customHeight="1" hidden="1">
      <c r="A335" s="97"/>
      <c r="B335" s="32"/>
      <c r="C335" s="27"/>
      <c r="D335" s="30"/>
      <c r="E335" s="29"/>
      <c r="F335" s="12"/>
      <c r="G335" s="18"/>
      <c r="H335" s="18"/>
      <c r="I335" s="18"/>
      <c r="J335" s="18"/>
      <c r="K335" s="18"/>
      <c r="L335" s="2"/>
    </row>
    <row r="336" spans="1:12" ht="15" customHeight="1" hidden="1">
      <c r="A336" s="98"/>
      <c r="B336" s="32"/>
      <c r="C336" s="27"/>
      <c r="D336" s="30"/>
      <c r="E336" s="29"/>
      <c r="F336" s="12"/>
      <c r="G336" s="18"/>
      <c r="H336" s="18"/>
      <c r="I336" s="18"/>
      <c r="J336" s="18"/>
      <c r="K336" s="18"/>
      <c r="L336" s="2"/>
    </row>
    <row r="337" spans="1:12" ht="15" customHeight="1" hidden="1">
      <c r="A337" s="98"/>
      <c r="B337" s="32"/>
      <c r="C337" s="27"/>
      <c r="D337" s="30"/>
      <c r="E337" s="29"/>
      <c r="F337" s="12"/>
      <c r="G337" s="18"/>
      <c r="H337" s="18"/>
      <c r="I337" s="18"/>
      <c r="J337" s="18"/>
      <c r="K337" s="18"/>
      <c r="L337" s="2"/>
    </row>
    <row r="338" spans="1:12" ht="15" customHeight="1" hidden="1">
      <c r="A338" s="98"/>
      <c r="B338" s="32"/>
      <c r="C338" s="27"/>
      <c r="D338" s="30"/>
      <c r="E338" s="29"/>
      <c r="F338" s="12"/>
      <c r="G338" s="18"/>
      <c r="H338" s="18"/>
      <c r="I338" s="18"/>
      <c r="J338" s="18"/>
      <c r="K338" s="18"/>
      <c r="L338" s="2"/>
    </row>
    <row r="339" spans="1:161" s="9" customFormat="1" ht="18.75" customHeight="1">
      <c r="A339" s="102" t="s">
        <v>50</v>
      </c>
      <c r="B339" s="55">
        <v>98</v>
      </c>
      <c r="C339" s="53"/>
      <c r="D339" s="54"/>
      <c r="E339" s="52"/>
      <c r="F339" s="36">
        <f>F340+F409+F421+F424+F433+F536</f>
        <v>13838.3</v>
      </c>
      <c r="G339" s="35"/>
      <c r="H339" s="35"/>
      <c r="I339" s="35"/>
      <c r="J339" s="35"/>
      <c r="K339" s="3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  <c r="DO339" s="51"/>
      <c r="DP339" s="51"/>
      <c r="DQ339" s="51"/>
      <c r="DR339" s="51"/>
      <c r="DS339" s="51"/>
      <c r="DT339" s="51"/>
      <c r="DU339" s="51"/>
      <c r="DV339" s="51"/>
      <c r="DW339" s="51"/>
      <c r="DX339" s="51"/>
      <c r="DY339" s="51"/>
      <c r="DZ339" s="51"/>
      <c r="EA339" s="51"/>
      <c r="EB339" s="51"/>
      <c r="EC339" s="51"/>
      <c r="ED339" s="51"/>
      <c r="EE339" s="51"/>
      <c r="EF339" s="51"/>
      <c r="EG339" s="51"/>
      <c r="EH339" s="51"/>
      <c r="EI339" s="51"/>
      <c r="EJ339" s="51"/>
      <c r="EK339" s="51"/>
      <c r="EL339" s="51"/>
      <c r="EM339" s="51"/>
      <c r="EN339" s="51"/>
      <c r="EO339" s="51"/>
      <c r="EP339" s="51"/>
      <c r="EQ339" s="51"/>
      <c r="ER339" s="51"/>
      <c r="ES339" s="51"/>
      <c r="ET339" s="51"/>
      <c r="EU339" s="51"/>
      <c r="EV339" s="51"/>
      <c r="EW339" s="51"/>
      <c r="EX339" s="51"/>
      <c r="EY339" s="51"/>
      <c r="EZ339" s="51"/>
      <c r="FA339" s="51"/>
      <c r="FB339" s="51"/>
      <c r="FC339" s="51"/>
      <c r="FD339" s="51"/>
      <c r="FE339" s="51"/>
    </row>
    <row r="340" spans="1:12" ht="18" customHeight="1">
      <c r="A340" s="106" t="s">
        <v>62</v>
      </c>
      <c r="B340" s="32">
        <v>98</v>
      </c>
      <c r="C340" s="27">
        <v>100</v>
      </c>
      <c r="D340" s="48"/>
      <c r="E340" s="49"/>
      <c r="F340" s="31">
        <f>F341+F345+F351+F373</f>
        <v>13276.4</v>
      </c>
      <c r="G340" s="18"/>
      <c r="H340" s="18"/>
      <c r="I340" s="18"/>
      <c r="J340" s="18"/>
      <c r="K340" s="18"/>
      <c r="L340" s="2"/>
    </row>
    <row r="341" spans="1:12" ht="39.75" customHeight="1">
      <c r="A341" s="97" t="s">
        <v>43</v>
      </c>
      <c r="B341" s="32">
        <v>98</v>
      </c>
      <c r="C341" s="27">
        <v>102</v>
      </c>
      <c r="D341" s="28"/>
      <c r="E341" s="29"/>
      <c r="F341" s="31">
        <f>F342</f>
        <v>776</v>
      </c>
      <c r="G341" s="18"/>
      <c r="H341" s="18"/>
      <c r="I341" s="18"/>
      <c r="J341" s="18"/>
      <c r="K341" s="18"/>
      <c r="L341" s="2"/>
    </row>
    <row r="342" spans="1:12" ht="51.75" customHeight="1">
      <c r="A342" s="98" t="s">
        <v>59</v>
      </c>
      <c r="B342" s="32">
        <v>98</v>
      </c>
      <c r="C342" s="27">
        <v>102</v>
      </c>
      <c r="D342" s="64">
        <v>20000</v>
      </c>
      <c r="E342" s="29"/>
      <c r="F342" s="33">
        <v>776</v>
      </c>
      <c r="G342" s="18"/>
      <c r="H342" s="18"/>
      <c r="I342" s="18"/>
      <c r="J342" s="18"/>
      <c r="K342" s="18"/>
      <c r="L342" s="2"/>
    </row>
    <row r="343" spans="1:12" ht="15" customHeight="1">
      <c r="A343" s="120" t="s">
        <v>44</v>
      </c>
      <c r="B343" s="32">
        <v>98</v>
      </c>
      <c r="C343" s="27">
        <v>102</v>
      </c>
      <c r="D343" s="64">
        <v>20300</v>
      </c>
      <c r="E343" s="29"/>
      <c r="F343" s="121">
        <v>776</v>
      </c>
      <c r="G343" s="18"/>
      <c r="H343" s="18"/>
      <c r="I343" s="18"/>
      <c r="J343" s="18"/>
      <c r="K343" s="18"/>
      <c r="L343" s="2"/>
    </row>
    <row r="344" spans="1:12" ht="28.5" customHeight="1">
      <c r="A344" s="97" t="s">
        <v>36</v>
      </c>
      <c r="B344" s="32">
        <v>98</v>
      </c>
      <c r="C344" s="27">
        <v>102</v>
      </c>
      <c r="D344" s="64">
        <v>20300</v>
      </c>
      <c r="E344" s="32">
        <v>500</v>
      </c>
      <c r="F344" s="15">
        <v>776</v>
      </c>
      <c r="G344" s="18"/>
      <c r="H344" s="18"/>
      <c r="I344" s="18"/>
      <c r="J344" s="18"/>
      <c r="K344" s="18"/>
      <c r="L344" s="2"/>
    </row>
    <row r="345" spans="1:12" ht="51">
      <c r="A345" s="97" t="s">
        <v>56</v>
      </c>
      <c r="B345" s="32">
        <v>98</v>
      </c>
      <c r="C345" s="27">
        <v>103</v>
      </c>
      <c r="D345" s="119"/>
      <c r="E345" s="32"/>
      <c r="F345" s="31">
        <f>F346</f>
        <v>290</v>
      </c>
      <c r="G345" s="18"/>
      <c r="H345" s="18"/>
      <c r="I345" s="18"/>
      <c r="J345" s="18"/>
      <c r="K345" s="18"/>
      <c r="L345" s="2"/>
    </row>
    <row r="346" spans="1:12" ht="51">
      <c r="A346" s="98" t="s">
        <v>45</v>
      </c>
      <c r="B346" s="32">
        <v>98</v>
      </c>
      <c r="C346" s="27">
        <v>103</v>
      </c>
      <c r="D346" s="64">
        <v>20000</v>
      </c>
      <c r="E346" s="32"/>
      <c r="F346" s="15">
        <f>F347+F349</f>
        <v>290</v>
      </c>
      <c r="G346" s="18"/>
      <c r="H346" s="18"/>
      <c r="I346" s="18"/>
      <c r="J346" s="18"/>
      <c r="K346" s="18"/>
      <c r="L346" s="2"/>
    </row>
    <row r="347" spans="1:12" ht="28.5" customHeight="1">
      <c r="A347" s="98" t="s">
        <v>25</v>
      </c>
      <c r="B347" s="32">
        <v>98</v>
      </c>
      <c r="C347" s="27">
        <v>103</v>
      </c>
      <c r="D347" s="64">
        <v>21100</v>
      </c>
      <c r="E347" s="32"/>
      <c r="F347" s="15">
        <v>46</v>
      </c>
      <c r="G347" s="18"/>
      <c r="H347" s="18"/>
      <c r="I347" s="18"/>
      <c r="J347" s="18"/>
      <c r="K347" s="18"/>
      <c r="L347" s="2"/>
    </row>
    <row r="348" spans="1:12" ht="28.5" customHeight="1">
      <c r="A348" s="98" t="s">
        <v>36</v>
      </c>
      <c r="B348" s="32">
        <v>98</v>
      </c>
      <c r="C348" s="27">
        <v>103</v>
      </c>
      <c r="D348" s="64">
        <v>21100</v>
      </c>
      <c r="E348" s="32">
        <v>500</v>
      </c>
      <c r="F348" s="15">
        <v>46</v>
      </c>
      <c r="G348" s="18"/>
      <c r="H348" s="18"/>
      <c r="I348" s="18"/>
      <c r="J348" s="18"/>
      <c r="K348" s="18"/>
      <c r="L348" s="2"/>
    </row>
    <row r="349" spans="1:12" ht="14.25" customHeight="1">
      <c r="A349" s="98" t="s">
        <v>26</v>
      </c>
      <c r="B349" s="32">
        <v>98</v>
      </c>
      <c r="C349" s="27">
        <v>103</v>
      </c>
      <c r="D349" s="30">
        <v>21200</v>
      </c>
      <c r="E349" s="29"/>
      <c r="F349" s="15">
        <v>244</v>
      </c>
      <c r="G349" s="18"/>
      <c r="H349" s="18"/>
      <c r="I349" s="18"/>
      <c r="J349" s="18"/>
      <c r="K349" s="18"/>
      <c r="L349" s="2"/>
    </row>
    <row r="350" spans="1:12" ht="27.75" customHeight="1">
      <c r="A350" s="98" t="s">
        <v>36</v>
      </c>
      <c r="B350" s="32">
        <v>98</v>
      </c>
      <c r="C350" s="27">
        <v>103</v>
      </c>
      <c r="D350" s="30">
        <v>21200</v>
      </c>
      <c r="E350" s="29">
        <v>500</v>
      </c>
      <c r="F350" s="15">
        <v>244</v>
      </c>
      <c r="G350" s="18"/>
      <c r="H350" s="18"/>
      <c r="I350" s="18"/>
      <c r="J350" s="18"/>
      <c r="K350" s="18"/>
      <c r="L350" s="2"/>
    </row>
    <row r="351" spans="1:12" ht="51">
      <c r="A351" s="98" t="s">
        <v>57</v>
      </c>
      <c r="B351" s="32">
        <v>98</v>
      </c>
      <c r="C351" s="27">
        <v>104</v>
      </c>
      <c r="D351" s="30"/>
      <c r="E351" s="29"/>
      <c r="F351" s="31">
        <f>F352+F369</f>
        <v>10296.8</v>
      </c>
      <c r="G351" s="18"/>
      <c r="H351" s="18"/>
      <c r="I351" s="18"/>
      <c r="J351" s="18"/>
      <c r="K351" s="18"/>
      <c r="L351" s="2"/>
    </row>
    <row r="352" spans="1:12" ht="51">
      <c r="A352" s="98" t="s">
        <v>59</v>
      </c>
      <c r="B352" s="32">
        <v>98</v>
      </c>
      <c r="C352" s="27">
        <v>104</v>
      </c>
      <c r="D352" s="30">
        <v>20000</v>
      </c>
      <c r="E352" s="29"/>
      <c r="F352" s="15">
        <f>F353</f>
        <v>10164.8</v>
      </c>
      <c r="G352" s="18"/>
      <c r="H352" s="18"/>
      <c r="I352" s="18"/>
      <c r="J352" s="18"/>
      <c r="K352" s="18"/>
      <c r="L352" s="2"/>
    </row>
    <row r="353" spans="1:12" ht="15" customHeight="1">
      <c r="A353" s="98" t="s">
        <v>11</v>
      </c>
      <c r="B353" s="32">
        <v>98</v>
      </c>
      <c r="C353" s="27">
        <v>104</v>
      </c>
      <c r="D353" s="28">
        <v>20400</v>
      </c>
      <c r="E353" s="29"/>
      <c r="F353" s="15">
        <f>F354+F367+F368</f>
        <v>10164.8</v>
      </c>
      <c r="G353" s="18"/>
      <c r="H353" s="18"/>
      <c r="I353" s="18"/>
      <c r="J353" s="18"/>
      <c r="K353" s="18"/>
      <c r="L353" s="2"/>
    </row>
    <row r="354" spans="1:12" ht="27.75" customHeight="1">
      <c r="A354" s="98" t="s">
        <v>36</v>
      </c>
      <c r="B354" s="32">
        <v>98</v>
      </c>
      <c r="C354" s="27">
        <v>104</v>
      </c>
      <c r="D354" s="30">
        <v>20400</v>
      </c>
      <c r="E354" s="29">
        <v>500</v>
      </c>
      <c r="F354" s="15">
        <f>9555.9+50.1</f>
        <v>9606</v>
      </c>
      <c r="G354" s="18"/>
      <c r="H354" s="18"/>
      <c r="I354" s="18"/>
      <c r="J354" s="18"/>
      <c r="K354" s="18"/>
      <c r="L354" s="2"/>
    </row>
    <row r="355" spans="1:12" ht="42.75" customHeight="1" hidden="1">
      <c r="A355" s="98" t="s">
        <v>36</v>
      </c>
      <c r="B355" s="32">
        <v>98</v>
      </c>
      <c r="C355" s="27">
        <v>104</v>
      </c>
      <c r="D355" s="30">
        <v>20400</v>
      </c>
      <c r="E355" s="29"/>
      <c r="F355" s="31"/>
      <c r="G355" s="18"/>
      <c r="H355" s="18"/>
      <c r="I355" s="18"/>
      <c r="J355" s="18"/>
      <c r="K355" s="18"/>
      <c r="L355" s="2"/>
    </row>
    <row r="356" spans="1:12" ht="25.5" hidden="1">
      <c r="A356" s="98" t="s">
        <v>36</v>
      </c>
      <c r="B356" s="32">
        <v>98</v>
      </c>
      <c r="C356" s="27">
        <v>104</v>
      </c>
      <c r="D356" s="30">
        <v>20400</v>
      </c>
      <c r="E356" s="29"/>
      <c r="F356" s="15"/>
      <c r="G356" s="18"/>
      <c r="H356" s="18"/>
      <c r="I356" s="18"/>
      <c r="J356" s="18"/>
      <c r="K356" s="18"/>
      <c r="L356" s="2"/>
    </row>
    <row r="357" spans="1:12" ht="15.75" customHeight="1" hidden="1">
      <c r="A357" s="98" t="s">
        <v>36</v>
      </c>
      <c r="B357" s="32">
        <v>98</v>
      </c>
      <c r="C357" s="27">
        <v>104</v>
      </c>
      <c r="D357" s="30">
        <v>20400</v>
      </c>
      <c r="E357" s="29"/>
      <c r="F357" s="15"/>
      <c r="G357" s="18"/>
      <c r="H357" s="18"/>
      <c r="I357" s="18"/>
      <c r="J357" s="18"/>
      <c r="K357" s="18"/>
      <c r="L357" s="2"/>
    </row>
    <row r="358" spans="1:12" ht="13.5" customHeight="1" hidden="1">
      <c r="A358" s="98" t="s">
        <v>36</v>
      </c>
      <c r="B358" s="32">
        <v>98</v>
      </c>
      <c r="C358" s="27">
        <v>104</v>
      </c>
      <c r="D358" s="30">
        <v>20400</v>
      </c>
      <c r="E358" s="29"/>
      <c r="F358" s="15"/>
      <c r="G358" s="18"/>
      <c r="H358" s="18"/>
      <c r="I358" s="18"/>
      <c r="J358" s="18"/>
      <c r="K358" s="18"/>
      <c r="L358" s="2"/>
    </row>
    <row r="359" spans="1:12" ht="17.25" customHeight="1" hidden="1">
      <c r="A359" s="98" t="s">
        <v>36</v>
      </c>
      <c r="B359" s="32">
        <v>98</v>
      </c>
      <c r="C359" s="27">
        <v>104</v>
      </c>
      <c r="D359" s="30">
        <v>20400</v>
      </c>
      <c r="E359" s="29"/>
      <c r="F359" s="15"/>
      <c r="G359" s="18"/>
      <c r="H359" s="18"/>
      <c r="I359" s="18"/>
      <c r="J359" s="18"/>
      <c r="K359" s="18"/>
      <c r="L359" s="2"/>
    </row>
    <row r="360" spans="1:12" ht="17.25" customHeight="1" hidden="1">
      <c r="A360" s="98" t="s">
        <v>36</v>
      </c>
      <c r="B360" s="32">
        <v>98</v>
      </c>
      <c r="C360" s="27">
        <v>104</v>
      </c>
      <c r="D360" s="30">
        <v>20400</v>
      </c>
      <c r="E360" s="29"/>
      <c r="F360" s="15"/>
      <c r="G360" s="18"/>
      <c r="H360" s="18"/>
      <c r="I360" s="18"/>
      <c r="J360" s="18"/>
      <c r="K360" s="18"/>
      <c r="L360" s="2"/>
    </row>
    <row r="361" spans="1:12" ht="25.5" hidden="1">
      <c r="A361" s="98" t="s">
        <v>36</v>
      </c>
      <c r="B361" s="32">
        <v>98</v>
      </c>
      <c r="C361" s="27">
        <v>104</v>
      </c>
      <c r="D361" s="30">
        <v>20400</v>
      </c>
      <c r="E361" s="49"/>
      <c r="F361" s="16"/>
      <c r="G361" s="18"/>
      <c r="H361" s="18"/>
      <c r="I361" s="18"/>
      <c r="J361" s="18"/>
      <c r="K361" s="18"/>
      <c r="L361" s="2"/>
    </row>
    <row r="362" spans="1:12" ht="27.75" customHeight="1" hidden="1">
      <c r="A362" s="98" t="s">
        <v>36</v>
      </c>
      <c r="B362" s="32">
        <v>98</v>
      </c>
      <c r="C362" s="27">
        <v>104</v>
      </c>
      <c r="D362" s="30">
        <v>20400</v>
      </c>
      <c r="E362" s="49"/>
      <c r="F362" s="31"/>
      <c r="G362" s="18"/>
      <c r="H362" s="18"/>
      <c r="I362" s="18"/>
      <c r="J362" s="18"/>
      <c r="K362" s="18"/>
      <c r="L362" s="2"/>
    </row>
    <row r="363" spans="1:12" ht="25.5" hidden="1">
      <c r="A363" s="98" t="s">
        <v>36</v>
      </c>
      <c r="B363" s="32">
        <v>98</v>
      </c>
      <c r="C363" s="27">
        <v>104</v>
      </c>
      <c r="D363" s="30">
        <v>20400</v>
      </c>
      <c r="E363" s="49"/>
      <c r="F363" s="33"/>
      <c r="G363" s="18"/>
      <c r="H363" s="18"/>
      <c r="I363" s="18"/>
      <c r="J363" s="18"/>
      <c r="K363" s="18"/>
      <c r="L363" s="2"/>
    </row>
    <row r="364" spans="1:12" ht="25.5" hidden="1">
      <c r="A364" s="98" t="s">
        <v>36</v>
      </c>
      <c r="B364" s="32">
        <v>98</v>
      </c>
      <c r="C364" s="27">
        <v>104</v>
      </c>
      <c r="D364" s="30">
        <v>20400</v>
      </c>
      <c r="E364" s="29"/>
      <c r="F364" s="15"/>
      <c r="G364" s="18"/>
      <c r="H364" s="18"/>
      <c r="I364" s="18"/>
      <c r="J364" s="18"/>
      <c r="K364" s="18"/>
      <c r="L364" s="2"/>
    </row>
    <row r="365" spans="1:12" ht="25.5" hidden="1">
      <c r="A365" s="98" t="s">
        <v>36</v>
      </c>
      <c r="B365" s="32">
        <v>98</v>
      </c>
      <c r="C365" s="27">
        <v>104</v>
      </c>
      <c r="D365" s="30">
        <v>20400</v>
      </c>
      <c r="E365" s="29"/>
      <c r="F365" s="15"/>
      <c r="G365" s="18"/>
      <c r="H365" s="18"/>
      <c r="I365" s="18"/>
      <c r="J365" s="18"/>
      <c r="K365" s="18"/>
      <c r="L365" s="2"/>
    </row>
    <row r="366" spans="1:12" ht="25.5" hidden="1">
      <c r="A366" s="98" t="s">
        <v>36</v>
      </c>
      <c r="B366" s="32">
        <v>98</v>
      </c>
      <c r="C366" s="27">
        <v>104</v>
      </c>
      <c r="D366" s="30">
        <v>20400</v>
      </c>
      <c r="E366" s="29"/>
      <c r="F366" s="15"/>
      <c r="G366" s="18"/>
      <c r="H366" s="18"/>
      <c r="I366" s="18"/>
      <c r="J366" s="18"/>
      <c r="K366" s="18"/>
      <c r="L366" s="2"/>
    </row>
    <row r="367" spans="1:12" ht="25.5">
      <c r="A367" s="98" t="s">
        <v>115</v>
      </c>
      <c r="B367" s="32">
        <v>98</v>
      </c>
      <c r="C367" s="27">
        <v>104</v>
      </c>
      <c r="D367" s="30">
        <v>20400</v>
      </c>
      <c r="E367" s="29">
        <v>555</v>
      </c>
      <c r="F367" s="15">
        <v>137</v>
      </c>
      <c r="G367" s="18"/>
      <c r="H367" s="18"/>
      <c r="I367" s="18"/>
      <c r="J367" s="18"/>
      <c r="K367" s="18"/>
      <c r="L367" s="2"/>
    </row>
    <row r="368" spans="1:12" ht="15">
      <c r="A368" s="98" t="s">
        <v>116</v>
      </c>
      <c r="B368" s="32">
        <v>98</v>
      </c>
      <c r="C368" s="27">
        <v>104</v>
      </c>
      <c r="D368" s="30">
        <v>20400</v>
      </c>
      <c r="E368" s="29">
        <v>844</v>
      </c>
      <c r="F368" s="15">
        <v>421.8</v>
      </c>
      <c r="G368" s="18"/>
      <c r="H368" s="18"/>
      <c r="I368" s="18"/>
      <c r="J368" s="18"/>
      <c r="K368" s="18"/>
      <c r="L368" s="2"/>
    </row>
    <row r="369" spans="1:12" ht="15">
      <c r="A369" s="105" t="s">
        <v>107</v>
      </c>
      <c r="B369" s="32">
        <v>98</v>
      </c>
      <c r="C369" s="27">
        <v>104</v>
      </c>
      <c r="D369" s="30">
        <v>7950000</v>
      </c>
      <c r="E369" s="29"/>
      <c r="F369" s="31">
        <f>F370</f>
        <v>132</v>
      </c>
      <c r="G369" s="18"/>
      <c r="H369" s="18"/>
      <c r="I369" s="18"/>
      <c r="J369" s="18"/>
      <c r="K369" s="18"/>
      <c r="L369" s="2"/>
    </row>
    <row r="370" spans="1:12" ht="38.25">
      <c r="A370" s="98" t="s">
        <v>90</v>
      </c>
      <c r="B370" s="32">
        <v>98</v>
      </c>
      <c r="C370" s="27">
        <v>104</v>
      </c>
      <c r="D370" s="30">
        <v>7950302</v>
      </c>
      <c r="E370" s="29"/>
      <c r="F370" s="15">
        <f>F371+F372</f>
        <v>132</v>
      </c>
      <c r="G370" s="18"/>
      <c r="H370" s="18"/>
      <c r="I370" s="18"/>
      <c r="J370" s="18"/>
      <c r="K370" s="18"/>
      <c r="L370" s="2"/>
    </row>
    <row r="371" spans="1:12" ht="25.5">
      <c r="A371" s="98" t="s">
        <v>36</v>
      </c>
      <c r="B371" s="32">
        <v>98</v>
      </c>
      <c r="C371" s="27">
        <v>104</v>
      </c>
      <c r="D371" s="30">
        <v>7950302</v>
      </c>
      <c r="E371" s="29">
        <v>500</v>
      </c>
      <c r="F371" s="15">
        <v>120</v>
      </c>
      <c r="G371" s="18"/>
      <c r="H371" s="18"/>
      <c r="I371" s="18"/>
      <c r="J371" s="18"/>
      <c r="K371" s="18"/>
      <c r="L371" s="2"/>
    </row>
    <row r="372" spans="1:12" ht="25.5">
      <c r="A372" s="98" t="s">
        <v>115</v>
      </c>
      <c r="B372" s="32">
        <v>98</v>
      </c>
      <c r="C372" s="27">
        <v>104</v>
      </c>
      <c r="D372" s="30">
        <v>7950302</v>
      </c>
      <c r="E372" s="29">
        <v>555</v>
      </c>
      <c r="F372" s="15">
        <v>12</v>
      </c>
      <c r="G372" s="18"/>
      <c r="H372" s="18"/>
      <c r="I372" s="18"/>
      <c r="J372" s="18"/>
      <c r="K372" s="18"/>
      <c r="L372" s="2"/>
    </row>
    <row r="373" spans="1:12" ht="15">
      <c r="A373" s="98" t="s">
        <v>13</v>
      </c>
      <c r="B373" s="32">
        <v>98</v>
      </c>
      <c r="C373" s="27">
        <v>113</v>
      </c>
      <c r="D373" s="30"/>
      <c r="E373" s="29"/>
      <c r="F373" s="31">
        <f>F374+F377+F379+F383+F405+F407</f>
        <v>1913.6</v>
      </c>
      <c r="G373" s="18"/>
      <c r="H373" s="18"/>
      <c r="I373" s="18"/>
      <c r="J373" s="18"/>
      <c r="K373" s="18"/>
      <c r="L373" s="2"/>
    </row>
    <row r="374" spans="1:12" ht="27">
      <c r="A374" s="118" t="s">
        <v>30</v>
      </c>
      <c r="B374" s="32">
        <v>98</v>
      </c>
      <c r="C374" s="27">
        <v>113</v>
      </c>
      <c r="D374" s="30">
        <v>13800</v>
      </c>
      <c r="E374" s="29"/>
      <c r="F374" s="31">
        <f>F375+F376</f>
        <v>1033</v>
      </c>
      <c r="G374" s="18"/>
      <c r="H374" s="18"/>
      <c r="I374" s="18"/>
      <c r="J374" s="18"/>
      <c r="K374" s="18"/>
      <c r="L374" s="2"/>
    </row>
    <row r="375" spans="1:12" ht="25.5">
      <c r="A375" s="98" t="s">
        <v>36</v>
      </c>
      <c r="B375" s="32">
        <v>98</v>
      </c>
      <c r="C375" s="27">
        <v>113</v>
      </c>
      <c r="D375" s="30">
        <v>13800</v>
      </c>
      <c r="E375" s="32">
        <v>500</v>
      </c>
      <c r="F375" s="15">
        <v>1005</v>
      </c>
      <c r="G375" s="18"/>
      <c r="H375" s="18"/>
      <c r="I375" s="18"/>
      <c r="J375" s="18"/>
      <c r="K375" s="18"/>
      <c r="L375" s="2"/>
    </row>
    <row r="376" spans="1:12" ht="25.5">
      <c r="A376" s="98" t="s">
        <v>115</v>
      </c>
      <c r="B376" s="32">
        <v>98</v>
      </c>
      <c r="C376" s="27">
        <v>113</v>
      </c>
      <c r="D376" s="30">
        <v>13800</v>
      </c>
      <c r="E376" s="32">
        <v>555</v>
      </c>
      <c r="F376" s="15">
        <v>28</v>
      </c>
      <c r="G376" s="18"/>
      <c r="H376" s="18"/>
      <c r="I376" s="18"/>
      <c r="J376" s="18"/>
      <c r="K376" s="18"/>
      <c r="L376" s="2"/>
    </row>
    <row r="377" spans="1:12" ht="27">
      <c r="A377" s="118" t="s">
        <v>133</v>
      </c>
      <c r="B377" s="32">
        <v>98</v>
      </c>
      <c r="C377" s="27">
        <v>113</v>
      </c>
      <c r="D377" s="30">
        <v>14300</v>
      </c>
      <c r="E377" s="29"/>
      <c r="F377" s="31">
        <f>F378</f>
        <v>528.7</v>
      </c>
      <c r="G377" s="18"/>
      <c r="H377" s="18"/>
      <c r="I377" s="18"/>
      <c r="J377" s="18"/>
      <c r="K377" s="18"/>
      <c r="L377" s="2"/>
    </row>
    <row r="378" spans="1:12" ht="25.5">
      <c r="A378" s="98" t="s">
        <v>36</v>
      </c>
      <c r="B378" s="32">
        <v>98</v>
      </c>
      <c r="C378" s="27">
        <v>113</v>
      </c>
      <c r="D378" s="30">
        <v>14300</v>
      </c>
      <c r="E378" s="29">
        <v>500</v>
      </c>
      <c r="F378" s="15">
        <v>528.7</v>
      </c>
      <c r="G378" s="18"/>
      <c r="H378" s="18"/>
      <c r="I378" s="18"/>
      <c r="J378" s="18"/>
      <c r="K378" s="18"/>
      <c r="L378" s="2"/>
    </row>
    <row r="379" spans="1:12" ht="40.5">
      <c r="A379" s="118" t="s">
        <v>32</v>
      </c>
      <c r="B379" s="32">
        <v>98</v>
      </c>
      <c r="C379" s="27">
        <v>113</v>
      </c>
      <c r="D379" s="30"/>
      <c r="E379" s="29"/>
      <c r="F379" s="31">
        <f>F380</f>
        <v>238</v>
      </c>
      <c r="G379" s="18"/>
      <c r="H379" s="18"/>
      <c r="I379" s="18"/>
      <c r="J379" s="18"/>
      <c r="K379" s="18"/>
      <c r="L379" s="2"/>
    </row>
    <row r="380" spans="1:12" ht="15">
      <c r="A380" s="98" t="s">
        <v>11</v>
      </c>
      <c r="B380" s="32">
        <v>98</v>
      </c>
      <c r="C380" s="27">
        <v>113</v>
      </c>
      <c r="D380" s="30">
        <v>5210219</v>
      </c>
      <c r="E380" s="29"/>
      <c r="F380" s="15">
        <f>F381+F382</f>
        <v>238</v>
      </c>
      <c r="G380" s="18"/>
      <c r="H380" s="18"/>
      <c r="I380" s="18"/>
      <c r="J380" s="18"/>
      <c r="K380" s="18"/>
      <c r="L380" s="2"/>
    </row>
    <row r="381" spans="1:12" ht="25.5">
      <c r="A381" s="98" t="s">
        <v>36</v>
      </c>
      <c r="B381" s="32">
        <v>98</v>
      </c>
      <c r="C381" s="27">
        <v>113</v>
      </c>
      <c r="D381" s="30">
        <v>5210219</v>
      </c>
      <c r="E381" s="29">
        <v>500</v>
      </c>
      <c r="F381" s="15">
        <v>229.4</v>
      </c>
      <c r="G381" s="18"/>
      <c r="H381" s="18"/>
      <c r="I381" s="18"/>
      <c r="J381" s="18"/>
      <c r="K381" s="18"/>
      <c r="L381" s="2"/>
    </row>
    <row r="382" spans="1:12" ht="25.5">
      <c r="A382" s="98" t="s">
        <v>115</v>
      </c>
      <c r="B382" s="32">
        <v>98</v>
      </c>
      <c r="C382" s="27">
        <v>113</v>
      </c>
      <c r="D382" s="30">
        <v>5210219</v>
      </c>
      <c r="E382" s="29">
        <v>555</v>
      </c>
      <c r="F382" s="15">
        <v>8.6</v>
      </c>
      <c r="G382" s="18"/>
      <c r="H382" s="18"/>
      <c r="I382" s="18"/>
      <c r="J382" s="18"/>
      <c r="K382" s="18"/>
      <c r="L382" s="2"/>
    </row>
    <row r="383" spans="1:12" ht="20.25" customHeight="1">
      <c r="A383" s="98" t="s">
        <v>24</v>
      </c>
      <c r="B383" s="32">
        <v>98</v>
      </c>
      <c r="C383" s="27">
        <v>113</v>
      </c>
      <c r="D383" s="30">
        <v>920300</v>
      </c>
      <c r="E383" s="29"/>
      <c r="F383" s="31">
        <f>F384+F391+F399+F401+F403</f>
        <v>112.69999999999999</v>
      </c>
      <c r="G383" s="18"/>
      <c r="H383" s="18"/>
      <c r="I383" s="18"/>
      <c r="J383" s="18"/>
      <c r="K383" s="18"/>
      <c r="L383" s="2"/>
    </row>
    <row r="384" spans="1:12" ht="20.25" customHeight="1">
      <c r="A384" s="118" t="s">
        <v>29</v>
      </c>
      <c r="B384" s="32">
        <v>98</v>
      </c>
      <c r="C384" s="27">
        <v>113</v>
      </c>
      <c r="D384" s="30">
        <v>920302</v>
      </c>
      <c r="E384" s="29"/>
      <c r="F384" s="31">
        <f>F385</f>
        <v>49.4</v>
      </c>
      <c r="G384" s="18"/>
      <c r="H384" s="18"/>
      <c r="I384" s="18"/>
      <c r="J384" s="18"/>
      <c r="K384" s="18"/>
      <c r="L384" s="2"/>
    </row>
    <row r="385" spans="1:12" ht="27.75" customHeight="1">
      <c r="A385" s="98" t="s">
        <v>36</v>
      </c>
      <c r="B385" s="32">
        <v>98</v>
      </c>
      <c r="C385" s="27">
        <v>113</v>
      </c>
      <c r="D385" s="30">
        <v>920302</v>
      </c>
      <c r="E385" s="29">
        <v>500</v>
      </c>
      <c r="F385" s="15">
        <v>49.4</v>
      </c>
      <c r="G385" s="18"/>
      <c r="H385" s="18"/>
      <c r="I385" s="18"/>
      <c r="J385" s="18"/>
      <c r="K385" s="18"/>
      <c r="L385" s="2"/>
    </row>
    <row r="386" spans="1:12" ht="27.75" customHeight="1" hidden="1">
      <c r="A386" s="118"/>
      <c r="B386" s="63"/>
      <c r="C386" s="27"/>
      <c r="D386" s="30"/>
      <c r="E386" s="29"/>
      <c r="F386" s="31"/>
      <c r="G386" s="18"/>
      <c r="H386" s="18"/>
      <c r="I386" s="18"/>
      <c r="J386" s="18"/>
      <c r="K386" s="18"/>
      <c r="L386" s="2"/>
    </row>
    <row r="387" spans="1:12" ht="15" hidden="1">
      <c r="A387" s="106"/>
      <c r="B387" s="32"/>
      <c r="C387" s="27"/>
      <c r="D387" s="30"/>
      <c r="E387" s="29"/>
      <c r="F387" s="15"/>
      <c r="G387" s="18"/>
      <c r="H387" s="18"/>
      <c r="I387" s="18"/>
      <c r="J387" s="18"/>
      <c r="K387" s="18"/>
      <c r="L387" s="2"/>
    </row>
    <row r="388" spans="1:12" ht="15.75" customHeight="1" hidden="1">
      <c r="A388" s="98"/>
      <c r="B388" s="32"/>
      <c r="C388" s="27"/>
      <c r="D388" s="30"/>
      <c r="E388" s="29"/>
      <c r="F388" s="15"/>
      <c r="G388" s="18"/>
      <c r="H388" s="18"/>
      <c r="I388" s="18"/>
      <c r="J388" s="18"/>
      <c r="K388" s="18"/>
      <c r="L388" s="2"/>
    </row>
    <row r="389" spans="1:12" ht="17.25" customHeight="1" hidden="1">
      <c r="A389" s="98"/>
      <c r="B389" s="32"/>
      <c r="C389" s="27"/>
      <c r="D389" s="30"/>
      <c r="E389" s="29"/>
      <c r="F389" s="33"/>
      <c r="G389" s="18"/>
      <c r="H389" s="18"/>
      <c r="I389" s="18"/>
      <c r="J389" s="18"/>
      <c r="K389" s="18"/>
      <c r="L389" s="2"/>
    </row>
    <row r="390" spans="1:12" ht="28.5" customHeight="1" hidden="1">
      <c r="A390" s="98"/>
      <c r="B390" s="32"/>
      <c r="C390" s="27"/>
      <c r="D390" s="30"/>
      <c r="E390" s="29"/>
      <c r="F390" s="33"/>
      <c r="G390" s="18"/>
      <c r="H390" s="18"/>
      <c r="I390" s="18"/>
      <c r="J390" s="18"/>
      <c r="K390" s="18"/>
      <c r="L390" s="2"/>
    </row>
    <row r="391" spans="1:12" ht="43.5" customHeight="1">
      <c r="A391" s="118" t="s">
        <v>31</v>
      </c>
      <c r="B391" s="32">
        <v>98</v>
      </c>
      <c r="C391" s="27">
        <v>113</v>
      </c>
      <c r="D391" s="64">
        <v>5210217</v>
      </c>
      <c r="E391" s="29"/>
      <c r="F391" s="31">
        <f>F392+F398</f>
        <v>7</v>
      </c>
      <c r="G391" s="18"/>
      <c r="H391" s="18"/>
      <c r="I391" s="18"/>
      <c r="J391" s="18"/>
      <c r="K391" s="18"/>
      <c r="L391" s="2"/>
    </row>
    <row r="392" spans="1:12" ht="28.5" customHeight="1">
      <c r="A392" s="98" t="s">
        <v>36</v>
      </c>
      <c r="B392" s="32">
        <v>98</v>
      </c>
      <c r="C392" s="27">
        <v>113</v>
      </c>
      <c r="D392" s="64">
        <v>5210217</v>
      </c>
      <c r="E392" s="29">
        <v>500</v>
      </c>
      <c r="F392" s="33">
        <v>5</v>
      </c>
      <c r="G392" s="18"/>
      <c r="H392" s="18"/>
      <c r="I392" s="18"/>
      <c r="J392" s="18"/>
      <c r="K392" s="18"/>
      <c r="L392" s="2"/>
    </row>
    <row r="393" spans="1:12" ht="14.25" customHeight="1" hidden="1">
      <c r="A393" s="118"/>
      <c r="B393" s="32">
        <v>98</v>
      </c>
      <c r="C393" s="27">
        <v>113</v>
      </c>
      <c r="D393" s="64">
        <v>5210217</v>
      </c>
      <c r="E393" s="29"/>
      <c r="F393" s="31"/>
      <c r="G393" s="18"/>
      <c r="H393" s="18"/>
      <c r="I393" s="18"/>
      <c r="J393" s="18"/>
      <c r="K393" s="18"/>
      <c r="L393" s="2"/>
    </row>
    <row r="394" spans="1:12" ht="14.25" customHeight="1" hidden="1">
      <c r="A394" s="106"/>
      <c r="B394" s="32">
        <v>98</v>
      </c>
      <c r="C394" s="27">
        <v>113</v>
      </c>
      <c r="D394" s="64">
        <v>5210217</v>
      </c>
      <c r="E394" s="29"/>
      <c r="F394" s="33"/>
      <c r="G394" s="18"/>
      <c r="H394" s="18"/>
      <c r="I394" s="18"/>
      <c r="J394" s="18"/>
      <c r="K394" s="18"/>
      <c r="L394" s="2"/>
    </row>
    <row r="395" spans="1:12" ht="15.75" customHeight="1" hidden="1">
      <c r="A395" s="97"/>
      <c r="B395" s="32">
        <v>98</v>
      </c>
      <c r="C395" s="27">
        <v>113</v>
      </c>
      <c r="D395" s="64">
        <v>5210217</v>
      </c>
      <c r="E395" s="29"/>
      <c r="F395" s="33"/>
      <c r="G395" s="18"/>
      <c r="H395" s="18"/>
      <c r="I395" s="18"/>
      <c r="J395" s="18"/>
      <c r="K395" s="18"/>
      <c r="L395" s="2"/>
    </row>
    <row r="396" spans="1:12" ht="13.5" customHeight="1" hidden="1">
      <c r="A396" s="98"/>
      <c r="B396" s="32">
        <v>98</v>
      </c>
      <c r="C396" s="27">
        <v>113</v>
      </c>
      <c r="D396" s="64">
        <v>5210217</v>
      </c>
      <c r="E396" s="29"/>
      <c r="F396" s="33"/>
      <c r="G396" s="18"/>
      <c r="H396" s="18"/>
      <c r="I396" s="18"/>
      <c r="J396" s="18"/>
      <c r="K396" s="18"/>
      <c r="L396" s="2"/>
    </row>
    <row r="397" spans="1:12" ht="27.75" customHeight="1" hidden="1">
      <c r="A397" s="98"/>
      <c r="B397" s="32">
        <v>98</v>
      </c>
      <c r="C397" s="27">
        <v>113</v>
      </c>
      <c r="D397" s="64">
        <v>5210217</v>
      </c>
      <c r="E397" s="29"/>
      <c r="F397" s="33"/>
      <c r="G397" s="18"/>
      <c r="H397" s="18"/>
      <c r="I397" s="18"/>
      <c r="J397" s="18"/>
      <c r="K397" s="18"/>
      <c r="L397" s="2"/>
    </row>
    <row r="398" spans="1:12" ht="27.75" customHeight="1">
      <c r="A398" s="98" t="s">
        <v>115</v>
      </c>
      <c r="B398" s="32">
        <v>98</v>
      </c>
      <c r="C398" s="27">
        <v>113</v>
      </c>
      <c r="D398" s="64">
        <v>5210217</v>
      </c>
      <c r="E398" s="29">
        <v>555</v>
      </c>
      <c r="F398" s="33">
        <v>2</v>
      </c>
      <c r="G398" s="18"/>
      <c r="H398" s="18"/>
      <c r="I398" s="18"/>
      <c r="J398" s="18"/>
      <c r="K398" s="18"/>
      <c r="L398" s="2"/>
    </row>
    <row r="399" spans="1:12" ht="54">
      <c r="A399" s="118" t="s">
        <v>74</v>
      </c>
      <c r="B399" s="32">
        <v>98</v>
      </c>
      <c r="C399" s="27">
        <v>113</v>
      </c>
      <c r="D399" s="30">
        <v>5210201</v>
      </c>
      <c r="E399" s="32"/>
      <c r="F399" s="31">
        <f>F400</f>
        <v>1.8</v>
      </c>
      <c r="G399" s="18"/>
      <c r="H399" s="18"/>
      <c r="I399" s="18"/>
      <c r="J399" s="18"/>
      <c r="K399" s="18"/>
      <c r="L399" s="2"/>
    </row>
    <row r="400" spans="1:12" ht="27.75" customHeight="1">
      <c r="A400" s="98" t="s">
        <v>115</v>
      </c>
      <c r="B400" s="32">
        <v>98</v>
      </c>
      <c r="C400" s="27">
        <v>113</v>
      </c>
      <c r="D400" s="30">
        <v>5210201</v>
      </c>
      <c r="E400" s="29">
        <v>555</v>
      </c>
      <c r="F400" s="15">
        <v>1.8</v>
      </c>
      <c r="G400" s="18"/>
      <c r="H400" s="18"/>
      <c r="I400" s="18"/>
      <c r="J400" s="18"/>
      <c r="K400" s="18"/>
      <c r="L400" s="2"/>
    </row>
    <row r="401" spans="1:12" ht="27">
      <c r="A401" s="118" t="s">
        <v>83</v>
      </c>
      <c r="B401" s="63">
        <v>98</v>
      </c>
      <c r="C401" s="27">
        <v>113</v>
      </c>
      <c r="D401" s="30">
        <v>920314</v>
      </c>
      <c r="E401" s="29"/>
      <c r="F401" s="31">
        <f>F402</f>
        <v>31.5</v>
      </c>
      <c r="G401" s="18"/>
      <c r="H401" s="18"/>
      <c r="I401" s="18"/>
      <c r="J401" s="18"/>
      <c r="K401" s="18"/>
      <c r="L401" s="2"/>
    </row>
    <row r="402" spans="1:12" ht="27.75" customHeight="1">
      <c r="A402" s="98" t="s">
        <v>36</v>
      </c>
      <c r="B402" s="32">
        <v>98</v>
      </c>
      <c r="C402" s="27">
        <v>113</v>
      </c>
      <c r="D402" s="30">
        <v>920314</v>
      </c>
      <c r="E402" s="29">
        <v>500</v>
      </c>
      <c r="F402" s="15">
        <v>31.5</v>
      </c>
      <c r="G402" s="18"/>
      <c r="H402" s="18"/>
      <c r="I402" s="18"/>
      <c r="J402" s="18"/>
      <c r="K402" s="18"/>
      <c r="L402" s="2"/>
    </row>
    <row r="403" spans="1:12" ht="27.75" customHeight="1">
      <c r="A403" s="118" t="s">
        <v>84</v>
      </c>
      <c r="B403" s="32">
        <v>98</v>
      </c>
      <c r="C403" s="27">
        <v>113</v>
      </c>
      <c r="D403" s="30">
        <v>920331</v>
      </c>
      <c r="E403" s="29"/>
      <c r="F403" s="31">
        <f>F404</f>
        <v>23</v>
      </c>
      <c r="G403" s="18"/>
      <c r="H403" s="18"/>
      <c r="I403" s="18"/>
      <c r="J403" s="18"/>
      <c r="K403" s="18"/>
      <c r="L403" s="2"/>
    </row>
    <row r="404" spans="1:12" ht="27.75" customHeight="1">
      <c r="A404" s="98" t="s">
        <v>36</v>
      </c>
      <c r="B404" s="32">
        <v>98</v>
      </c>
      <c r="C404" s="27">
        <v>113</v>
      </c>
      <c r="D404" s="30">
        <v>920331</v>
      </c>
      <c r="E404" s="29">
        <v>500</v>
      </c>
      <c r="F404" s="15">
        <v>23</v>
      </c>
      <c r="G404" s="18"/>
      <c r="H404" s="18"/>
      <c r="I404" s="18"/>
      <c r="J404" s="18"/>
      <c r="K404" s="18"/>
      <c r="L404" s="2"/>
    </row>
    <row r="405" spans="1:12" ht="58.5" customHeight="1">
      <c r="A405" s="118" t="s">
        <v>132</v>
      </c>
      <c r="B405" s="32">
        <v>98</v>
      </c>
      <c r="C405" s="27">
        <v>113</v>
      </c>
      <c r="D405" s="30">
        <v>5210218</v>
      </c>
      <c r="E405" s="29"/>
      <c r="F405" s="31">
        <f>F406</f>
        <v>0.6</v>
      </c>
      <c r="G405" s="18"/>
      <c r="H405" s="18"/>
      <c r="I405" s="18"/>
      <c r="J405" s="18"/>
      <c r="K405" s="18"/>
      <c r="L405" s="2"/>
    </row>
    <row r="406" spans="1:12" ht="27.75" customHeight="1">
      <c r="A406" s="98" t="s">
        <v>115</v>
      </c>
      <c r="B406" s="32">
        <v>98</v>
      </c>
      <c r="C406" s="27">
        <v>113</v>
      </c>
      <c r="D406" s="30">
        <v>5210218</v>
      </c>
      <c r="E406" s="29">
        <v>555</v>
      </c>
      <c r="F406" s="15">
        <v>0.6</v>
      </c>
      <c r="G406" s="18"/>
      <c r="H406" s="18"/>
      <c r="I406" s="18"/>
      <c r="J406" s="18"/>
      <c r="K406" s="18"/>
      <c r="L406" s="2"/>
    </row>
    <row r="407" spans="1:12" ht="42.75" customHeight="1">
      <c r="A407" s="118" t="s">
        <v>153</v>
      </c>
      <c r="B407" s="32">
        <v>98</v>
      </c>
      <c r="C407" s="27">
        <v>113</v>
      </c>
      <c r="D407" s="30">
        <v>5210222</v>
      </c>
      <c r="E407" s="29"/>
      <c r="F407" s="31">
        <f>F408</f>
        <v>0.6</v>
      </c>
      <c r="G407" s="18"/>
      <c r="H407" s="18"/>
      <c r="I407" s="18"/>
      <c r="J407" s="18"/>
      <c r="K407" s="18"/>
      <c r="L407" s="2"/>
    </row>
    <row r="408" spans="1:12" ht="27.75" customHeight="1">
      <c r="A408" s="98" t="s">
        <v>115</v>
      </c>
      <c r="B408" s="32">
        <v>98</v>
      </c>
      <c r="C408" s="27">
        <v>113</v>
      </c>
      <c r="D408" s="30">
        <v>5210222</v>
      </c>
      <c r="E408" s="29">
        <v>555</v>
      </c>
      <c r="F408" s="15">
        <v>0.6</v>
      </c>
      <c r="G408" s="18"/>
      <c r="H408" s="18"/>
      <c r="I408" s="18"/>
      <c r="J408" s="18"/>
      <c r="K408" s="18"/>
      <c r="L408" s="2"/>
    </row>
    <row r="409" spans="1:12" ht="41.25" customHeight="1">
      <c r="A409" s="118" t="s">
        <v>46</v>
      </c>
      <c r="B409" s="63">
        <v>98</v>
      </c>
      <c r="C409" s="27"/>
      <c r="D409" s="30"/>
      <c r="E409" s="29"/>
      <c r="F409" s="31">
        <v>40</v>
      </c>
      <c r="G409" s="18"/>
      <c r="H409" s="18"/>
      <c r="I409" s="18"/>
      <c r="J409" s="18"/>
      <c r="K409" s="18"/>
      <c r="L409" s="2"/>
    </row>
    <row r="410" spans="1:12" ht="26.25" customHeight="1">
      <c r="A410" s="106" t="s">
        <v>63</v>
      </c>
      <c r="B410" s="32">
        <v>98</v>
      </c>
      <c r="C410" s="27">
        <v>300</v>
      </c>
      <c r="D410" s="30"/>
      <c r="E410" s="29"/>
      <c r="F410" s="33">
        <v>40</v>
      </c>
      <c r="G410" s="18"/>
      <c r="H410" s="18"/>
      <c r="I410" s="18"/>
      <c r="J410" s="18"/>
      <c r="K410" s="18"/>
      <c r="L410" s="2"/>
    </row>
    <row r="411" spans="1:12" ht="42" customHeight="1">
      <c r="A411" s="97" t="s">
        <v>134</v>
      </c>
      <c r="B411" s="32">
        <v>98</v>
      </c>
      <c r="C411" s="27">
        <v>309</v>
      </c>
      <c r="D411" s="30"/>
      <c r="E411" s="29"/>
      <c r="F411" s="33">
        <v>40</v>
      </c>
      <c r="G411" s="18"/>
      <c r="H411" s="18"/>
      <c r="I411" s="18"/>
      <c r="J411" s="18"/>
      <c r="K411" s="18"/>
      <c r="L411" s="2"/>
    </row>
    <row r="412" spans="1:12" ht="44.25" customHeight="1">
      <c r="A412" s="98" t="s">
        <v>154</v>
      </c>
      <c r="B412" s="32">
        <v>98</v>
      </c>
      <c r="C412" s="27">
        <v>309</v>
      </c>
      <c r="D412" s="30">
        <v>2180000</v>
      </c>
      <c r="E412" s="29"/>
      <c r="F412" s="33">
        <v>40</v>
      </c>
      <c r="G412" s="18"/>
      <c r="H412" s="18"/>
      <c r="I412" s="18"/>
      <c r="J412" s="18"/>
      <c r="K412" s="18"/>
      <c r="L412" s="2"/>
    </row>
    <row r="413" spans="1:12" ht="42" customHeight="1">
      <c r="A413" s="98" t="s">
        <v>155</v>
      </c>
      <c r="B413" s="32">
        <v>98</v>
      </c>
      <c r="C413" s="27">
        <v>309</v>
      </c>
      <c r="D413" s="30">
        <v>2180100</v>
      </c>
      <c r="E413" s="32"/>
      <c r="F413" s="33">
        <v>40</v>
      </c>
      <c r="G413" s="18"/>
      <c r="H413" s="18"/>
      <c r="I413" s="18"/>
      <c r="J413" s="18"/>
      <c r="K413" s="18"/>
      <c r="L413" s="2"/>
    </row>
    <row r="414" spans="1:12" ht="30" customHeight="1">
      <c r="A414" s="98" t="s">
        <v>36</v>
      </c>
      <c r="B414" s="32">
        <v>98</v>
      </c>
      <c r="C414" s="27">
        <v>309</v>
      </c>
      <c r="D414" s="30">
        <v>2180100</v>
      </c>
      <c r="E414" s="32">
        <v>500</v>
      </c>
      <c r="F414" s="33">
        <v>40</v>
      </c>
      <c r="G414" s="18"/>
      <c r="H414" s="18"/>
      <c r="I414" s="18"/>
      <c r="J414" s="18"/>
      <c r="K414" s="18"/>
      <c r="L414" s="2"/>
    </row>
    <row r="415" spans="1:12" ht="15.75" hidden="1">
      <c r="A415" s="118"/>
      <c r="B415" s="63"/>
      <c r="C415" s="27"/>
      <c r="D415" s="30"/>
      <c r="E415" s="32"/>
      <c r="F415" s="31"/>
      <c r="G415" s="18"/>
      <c r="H415" s="18"/>
      <c r="I415" s="18"/>
      <c r="J415" s="18"/>
      <c r="K415" s="18"/>
      <c r="L415" s="2"/>
    </row>
    <row r="416" spans="1:12" ht="15" hidden="1">
      <c r="A416" s="106"/>
      <c r="B416" s="32"/>
      <c r="C416" s="27"/>
      <c r="D416" s="30"/>
      <c r="E416" s="32"/>
      <c r="F416" s="33"/>
      <c r="G416" s="18"/>
      <c r="H416" s="18"/>
      <c r="I416" s="18"/>
      <c r="J416" s="18"/>
      <c r="K416" s="18"/>
      <c r="L416" s="2"/>
    </row>
    <row r="417" spans="1:12" ht="15" customHeight="1" hidden="1">
      <c r="A417" s="98"/>
      <c r="B417" s="32"/>
      <c r="C417" s="27"/>
      <c r="D417" s="30"/>
      <c r="E417" s="29"/>
      <c r="F417" s="33"/>
      <c r="G417" s="18"/>
      <c r="H417" s="18"/>
      <c r="I417" s="18"/>
      <c r="J417" s="18"/>
      <c r="K417" s="18"/>
      <c r="L417" s="2"/>
    </row>
    <row r="418" spans="1:12" ht="15" customHeight="1" hidden="1">
      <c r="A418" s="97"/>
      <c r="B418" s="32"/>
      <c r="C418" s="27"/>
      <c r="D418" s="30"/>
      <c r="E418" s="29"/>
      <c r="F418" s="15"/>
      <c r="G418" s="18"/>
      <c r="H418" s="18"/>
      <c r="I418" s="18"/>
      <c r="J418" s="18"/>
      <c r="K418" s="18"/>
      <c r="L418" s="2"/>
    </row>
    <row r="419" spans="1:12" ht="15" hidden="1">
      <c r="A419" s="97"/>
      <c r="B419" s="32"/>
      <c r="C419" s="27"/>
      <c r="D419" s="30"/>
      <c r="E419" s="29"/>
      <c r="F419" s="15"/>
      <c r="G419" s="18"/>
      <c r="H419" s="18"/>
      <c r="I419" s="18"/>
      <c r="J419" s="18"/>
      <c r="K419" s="18"/>
      <c r="L419" s="2"/>
    </row>
    <row r="420" spans="1:12" ht="27" customHeight="1" hidden="1">
      <c r="A420" s="98"/>
      <c r="B420" s="32"/>
      <c r="C420" s="27"/>
      <c r="D420" s="30"/>
      <c r="E420" s="29"/>
      <c r="F420" s="15"/>
      <c r="G420" s="18"/>
      <c r="H420" s="18"/>
      <c r="I420" s="18"/>
      <c r="J420" s="18"/>
      <c r="K420" s="18"/>
      <c r="L420" s="2"/>
    </row>
    <row r="421" spans="1:12" ht="27" customHeight="1">
      <c r="A421" s="108" t="s">
        <v>149</v>
      </c>
      <c r="B421" s="32">
        <v>98</v>
      </c>
      <c r="C421" s="27">
        <v>705</v>
      </c>
      <c r="D421" s="30"/>
      <c r="E421" s="29"/>
      <c r="F421" s="31">
        <f>F422</f>
        <v>67.5</v>
      </c>
      <c r="G421" s="18"/>
      <c r="H421" s="18"/>
      <c r="I421" s="18"/>
      <c r="J421" s="18"/>
      <c r="K421" s="18"/>
      <c r="L421" s="2"/>
    </row>
    <row r="422" spans="1:12" ht="27" customHeight="1">
      <c r="A422" s="97" t="s">
        <v>6</v>
      </c>
      <c r="B422" s="32">
        <v>98</v>
      </c>
      <c r="C422" s="27">
        <v>705</v>
      </c>
      <c r="D422" s="30">
        <v>4299900</v>
      </c>
      <c r="E422" s="29"/>
      <c r="F422" s="15">
        <f>F423</f>
        <v>67.5</v>
      </c>
      <c r="G422" s="18"/>
      <c r="H422" s="18"/>
      <c r="I422" s="18"/>
      <c r="J422" s="18"/>
      <c r="K422" s="18"/>
      <c r="L422" s="2"/>
    </row>
    <row r="423" spans="1:12" ht="27" customHeight="1">
      <c r="A423" s="98" t="s">
        <v>36</v>
      </c>
      <c r="B423" s="32">
        <v>98</v>
      </c>
      <c r="C423" s="27">
        <v>705</v>
      </c>
      <c r="D423" s="30">
        <v>4299900</v>
      </c>
      <c r="E423" s="29">
        <v>500</v>
      </c>
      <c r="F423" s="15">
        <v>67.5</v>
      </c>
      <c r="G423" s="18"/>
      <c r="H423" s="18"/>
      <c r="I423" s="18"/>
      <c r="J423" s="18"/>
      <c r="K423" s="18"/>
      <c r="L423" s="2"/>
    </row>
    <row r="424" spans="1:12" ht="15.75">
      <c r="A424" s="118" t="s">
        <v>54</v>
      </c>
      <c r="B424" s="63">
        <v>98</v>
      </c>
      <c r="C424" s="75"/>
      <c r="D424" s="48"/>
      <c r="E424" s="49"/>
      <c r="F424" s="16">
        <v>304</v>
      </c>
      <c r="G424" s="18"/>
      <c r="H424" s="18"/>
      <c r="I424" s="18"/>
      <c r="J424" s="18"/>
      <c r="K424" s="18"/>
      <c r="L424" s="2"/>
    </row>
    <row r="425" spans="1:12" ht="15">
      <c r="A425" s="106" t="s">
        <v>64</v>
      </c>
      <c r="B425" s="32">
        <v>98</v>
      </c>
      <c r="C425" s="27">
        <v>1000</v>
      </c>
      <c r="D425" s="30"/>
      <c r="E425" s="29"/>
      <c r="F425" s="15">
        <v>304</v>
      </c>
      <c r="G425" s="18"/>
      <c r="H425" s="18"/>
      <c r="I425" s="18"/>
      <c r="J425" s="18"/>
      <c r="K425" s="18"/>
      <c r="L425" s="2"/>
    </row>
    <row r="426" spans="1:12" ht="15">
      <c r="A426" s="97" t="s">
        <v>55</v>
      </c>
      <c r="B426" s="32">
        <v>98</v>
      </c>
      <c r="C426" s="27">
        <v>1001</v>
      </c>
      <c r="D426" s="30"/>
      <c r="E426" s="29"/>
      <c r="F426" s="15">
        <v>304</v>
      </c>
      <c r="G426" s="18"/>
      <c r="H426" s="18"/>
      <c r="I426" s="18"/>
      <c r="J426" s="18"/>
      <c r="K426" s="18"/>
      <c r="L426" s="2"/>
    </row>
    <row r="427" spans="1:12" ht="38.25">
      <c r="A427" s="97" t="s">
        <v>58</v>
      </c>
      <c r="B427" s="32">
        <v>98</v>
      </c>
      <c r="C427" s="27">
        <v>1001</v>
      </c>
      <c r="D427" s="30">
        <v>5051400</v>
      </c>
      <c r="E427" s="29"/>
      <c r="F427" s="15">
        <v>304</v>
      </c>
      <c r="G427" s="18"/>
      <c r="H427" s="18"/>
      <c r="I427" s="18"/>
      <c r="J427" s="18"/>
      <c r="K427" s="18"/>
      <c r="L427" s="2"/>
    </row>
    <row r="428" spans="1:12" ht="25.5">
      <c r="A428" s="97" t="s">
        <v>79</v>
      </c>
      <c r="B428" s="32">
        <v>98</v>
      </c>
      <c r="C428" s="27">
        <v>1001</v>
      </c>
      <c r="D428" s="30">
        <v>5051400</v>
      </c>
      <c r="E428" s="29">
        <v>714</v>
      </c>
      <c r="F428" s="15">
        <v>304</v>
      </c>
      <c r="G428" s="18"/>
      <c r="H428" s="18"/>
      <c r="I428" s="18"/>
      <c r="J428" s="18"/>
      <c r="K428" s="18"/>
      <c r="L428" s="2"/>
    </row>
    <row r="429" spans="1:12" ht="20.25" customHeight="1" hidden="1">
      <c r="A429" s="95"/>
      <c r="B429" s="32"/>
      <c r="C429" s="27"/>
      <c r="D429" s="30"/>
      <c r="E429" s="29"/>
      <c r="F429" s="15"/>
      <c r="G429" s="18"/>
      <c r="H429" s="18"/>
      <c r="I429" s="18"/>
      <c r="J429" s="18"/>
      <c r="K429" s="18"/>
      <c r="L429" s="2"/>
    </row>
    <row r="430" spans="1:12" ht="20.25" customHeight="1" hidden="1">
      <c r="A430" s="97"/>
      <c r="B430" s="32"/>
      <c r="C430" s="27"/>
      <c r="D430" s="30"/>
      <c r="E430" s="29"/>
      <c r="F430" s="15"/>
      <c r="G430" s="18"/>
      <c r="H430" s="18"/>
      <c r="I430" s="18"/>
      <c r="J430" s="18"/>
      <c r="K430" s="18"/>
      <c r="L430" s="2"/>
    </row>
    <row r="431" spans="1:12" ht="20.25" customHeight="1" hidden="1">
      <c r="A431" s="98"/>
      <c r="B431" s="32"/>
      <c r="C431" s="27"/>
      <c r="D431" s="30"/>
      <c r="E431" s="29"/>
      <c r="F431" s="15"/>
      <c r="G431" s="18"/>
      <c r="H431" s="18"/>
      <c r="I431" s="18"/>
      <c r="J431" s="18"/>
      <c r="K431" s="18"/>
      <c r="L431" s="2"/>
    </row>
    <row r="432" spans="1:12" ht="20.25" customHeight="1" hidden="1">
      <c r="A432" s="97"/>
      <c r="B432" s="32"/>
      <c r="C432" s="27"/>
      <c r="D432" s="30"/>
      <c r="E432" s="29"/>
      <c r="F432" s="15"/>
      <c r="G432" s="18"/>
      <c r="H432" s="18"/>
      <c r="I432" s="18"/>
      <c r="J432" s="18"/>
      <c r="K432" s="18"/>
      <c r="L432" s="2"/>
    </row>
    <row r="433" spans="1:12" ht="29.25" customHeight="1">
      <c r="A433" s="95" t="s">
        <v>34</v>
      </c>
      <c r="B433" s="63">
        <v>98</v>
      </c>
      <c r="C433" s="27"/>
      <c r="D433" s="30"/>
      <c r="E433" s="29"/>
      <c r="F433" s="16">
        <v>110.4</v>
      </c>
      <c r="G433" s="18"/>
      <c r="H433" s="18"/>
      <c r="I433" s="18"/>
      <c r="J433" s="18"/>
      <c r="K433" s="18"/>
      <c r="L433" s="2"/>
    </row>
    <row r="434" spans="1:12" ht="17.25" customHeight="1">
      <c r="A434" s="106" t="s">
        <v>64</v>
      </c>
      <c r="B434" s="32">
        <v>98</v>
      </c>
      <c r="C434" s="27">
        <v>1000</v>
      </c>
      <c r="D434" s="30"/>
      <c r="E434" s="29"/>
      <c r="F434" s="15">
        <v>110.4</v>
      </c>
      <c r="G434" s="18"/>
      <c r="H434" s="18"/>
      <c r="I434" s="18"/>
      <c r="J434" s="18"/>
      <c r="K434" s="18"/>
      <c r="L434" s="2"/>
    </row>
    <row r="435" spans="1:12" ht="17.25" customHeight="1">
      <c r="A435" s="98" t="s">
        <v>16</v>
      </c>
      <c r="B435" s="32">
        <v>98</v>
      </c>
      <c r="C435" s="27">
        <v>1003</v>
      </c>
      <c r="D435" s="30"/>
      <c r="E435" s="29"/>
      <c r="F435" s="15">
        <v>110.4</v>
      </c>
      <c r="G435" s="18"/>
      <c r="H435" s="18"/>
      <c r="I435" s="18"/>
      <c r="J435" s="18"/>
      <c r="K435" s="18"/>
      <c r="L435" s="2"/>
    </row>
    <row r="436" spans="1:12" ht="15.75" customHeight="1">
      <c r="A436" s="98" t="s">
        <v>47</v>
      </c>
      <c r="B436" s="32">
        <v>98</v>
      </c>
      <c r="C436" s="27">
        <v>1003</v>
      </c>
      <c r="D436" s="30">
        <v>5050000</v>
      </c>
      <c r="E436" s="29"/>
      <c r="F436" s="15">
        <v>110.4</v>
      </c>
      <c r="G436" s="18"/>
      <c r="H436" s="18"/>
      <c r="I436" s="18"/>
      <c r="J436" s="18"/>
      <c r="K436" s="18"/>
      <c r="L436" s="2"/>
    </row>
    <row r="437" spans="1:12" ht="15" customHeight="1">
      <c r="A437" s="98" t="s">
        <v>48</v>
      </c>
      <c r="B437" s="32">
        <v>98</v>
      </c>
      <c r="C437" s="27">
        <v>1003</v>
      </c>
      <c r="D437" s="30">
        <v>5058500</v>
      </c>
      <c r="E437" s="29"/>
      <c r="F437" s="15">
        <v>110.4</v>
      </c>
      <c r="G437" s="18"/>
      <c r="H437" s="18"/>
      <c r="I437" s="18"/>
      <c r="J437" s="18"/>
      <c r="K437" s="18"/>
      <c r="L437" s="2"/>
    </row>
    <row r="438" spans="1:12" ht="30" customHeight="1">
      <c r="A438" s="98" t="s">
        <v>36</v>
      </c>
      <c r="B438" s="32">
        <v>98</v>
      </c>
      <c r="C438" s="27">
        <v>1003</v>
      </c>
      <c r="D438" s="30">
        <v>5058500</v>
      </c>
      <c r="E438" s="29">
        <v>500</v>
      </c>
      <c r="F438" s="15">
        <v>110.4</v>
      </c>
      <c r="G438" s="18"/>
      <c r="H438" s="18"/>
      <c r="I438" s="18"/>
      <c r="J438" s="18"/>
      <c r="K438" s="18"/>
      <c r="L438" s="2"/>
    </row>
    <row r="439" spans="1:12" ht="14.25" customHeight="1" hidden="1">
      <c r="A439" s="118"/>
      <c r="B439" s="63"/>
      <c r="C439" s="27"/>
      <c r="D439" s="30">
        <v>5058500</v>
      </c>
      <c r="E439" s="29"/>
      <c r="F439" s="31"/>
      <c r="G439" s="18"/>
      <c r="H439" s="18"/>
      <c r="I439" s="18"/>
      <c r="J439" s="18"/>
      <c r="K439" s="18"/>
      <c r="L439" s="2"/>
    </row>
    <row r="440" spans="1:12" ht="14.25" customHeight="1" hidden="1">
      <c r="A440" s="106"/>
      <c r="B440" s="32"/>
      <c r="C440" s="27"/>
      <c r="D440" s="30">
        <v>5058500</v>
      </c>
      <c r="E440" s="29"/>
      <c r="F440" s="33"/>
      <c r="G440" s="18"/>
      <c r="H440" s="18"/>
      <c r="I440" s="18"/>
      <c r="J440" s="18"/>
      <c r="K440" s="18"/>
      <c r="L440" s="2"/>
    </row>
    <row r="441" spans="1:12" ht="14.25" customHeight="1" hidden="1">
      <c r="A441" s="98"/>
      <c r="B441" s="32"/>
      <c r="C441" s="27"/>
      <c r="D441" s="30">
        <v>5058500</v>
      </c>
      <c r="E441" s="29"/>
      <c r="F441" s="33"/>
      <c r="G441" s="18"/>
      <c r="H441" s="18"/>
      <c r="I441" s="18"/>
      <c r="J441" s="18"/>
      <c r="K441" s="18"/>
      <c r="L441" s="2"/>
    </row>
    <row r="442" spans="1:12" ht="15" hidden="1">
      <c r="A442" s="97"/>
      <c r="B442" s="32"/>
      <c r="C442" s="27"/>
      <c r="D442" s="30">
        <v>5058500</v>
      </c>
      <c r="E442" s="29"/>
      <c r="F442" s="15"/>
      <c r="G442" s="18"/>
      <c r="H442" s="18"/>
      <c r="I442" s="18"/>
      <c r="J442" s="18"/>
      <c r="K442" s="18"/>
      <c r="L442" s="2"/>
    </row>
    <row r="443" spans="1:12" ht="27.75" customHeight="1" hidden="1">
      <c r="A443" s="98"/>
      <c r="B443" s="32"/>
      <c r="C443" s="27"/>
      <c r="D443" s="30">
        <v>5058500</v>
      </c>
      <c r="E443" s="29"/>
      <c r="F443" s="15"/>
      <c r="G443" s="18"/>
      <c r="H443" s="18"/>
      <c r="I443" s="18"/>
      <c r="J443" s="18"/>
      <c r="K443" s="18"/>
      <c r="L443" s="2"/>
    </row>
    <row r="444" spans="1:12" ht="28.5" customHeight="1" hidden="1" thickBot="1">
      <c r="A444" s="98"/>
      <c r="B444" s="32"/>
      <c r="C444" s="27"/>
      <c r="D444" s="30">
        <v>5058500</v>
      </c>
      <c r="E444" s="29"/>
      <c r="F444" s="15"/>
      <c r="G444" s="18"/>
      <c r="H444" s="18"/>
      <c r="I444" s="18"/>
      <c r="J444" s="18"/>
      <c r="K444" s="18"/>
      <c r="L444" s="2"/>
    </row>
    <row r="445" spans="1:47" s="9" customFormat="1" ht="18" customHeight="1" hidden="1">
      <c r="A445" s="99"/>
      <c r="B445" s="55"/>
      <c r="C445" s="53"/>
      <c r="D445" s="30">
        <v>5058500</v>
      </c>
      <c r="E445" s="52"/>
      <c r="F445" s="62"/>
      <c r="G445" s="35"/>
      <c r="H445" s="35"/>
      <c r="I445" s="35"/>
      <c r="J445" s="35"/>
      <c r="K445" s="35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</row>
    <row r="446" spans="1:12" ht="24.75" customHeight="1" hidden="1">
      <c r="A446" s="95"/>
      <c r="B446" s="32"/>
      <c r="C446" s="27"/>
      <c r="D446" s="30">
        <v>5058500</v>
      </c>
      <c r="E446" s="29"/>
      <c r="F446" s="15"/>
      <c r="G446" s="18"/>
      <c r="H446" s="18"/>
      <c r="I446" s="18"/>
      <c r="J446" s="18"/>
      <c r="K446" s="18"/>
      <c r="L446" s="2"/>
    </row>
    <row r="447" spans="1:12" ht="14.25" customHeight="1" hidden="1">
      <c r="A447" s="97"/>
      <c r="B447" s="32"/>
      <c r="C447" s="27"/>
      <c r="D447" s="30">
        <v>5058500</v>
      </c>
      <c r="E447" s="29"/>
      <c r="F447" s="15"/>
      <c r="G447" s="18"/>
      <c r="H447" s="18"/>
      <c r="I447" s="18"/>
      <c r="J447" s="18"/>
      <c r="K447" s="18"/>
      <c r="L447" s="2"/>
    </row>
    <row r="448" spans="1:12" ht="14.25" customHeight="1" hidden="1">
      <c r="A448" s="98"/>
      <c r="B448" s="32"/>
      <c r="C448" s="27"/>
      <c r="D448" s="30">
        <v>5058500</v>
      </c>
      <c r="E448" s="29"/>
      <c r="F448" s="15"/>
      <c r="G448" s="18"/>
      <c r="H448" s="18"/>
      <c r="I448" s="18"/>
      <c r="J448" s="18"/>
      <c r="K448" s="18"/>
      <c r="L448" s="2"/>
    </row>
    <row r="449" spans="1:12" ht="14.25" customHeight="1" hidden="1">
      <c r="A449" s="98"/>
      <c r="B449" s="32"/>
      <c r="C449" s="27"/>
      <c r="D449" s="30">
        <v>5058500</v>
      </c>
      <c r="E449" s="29"/>
      <c r="F449" s="15"/>
      <c r="G449" s="18"/>
      <c r="H449" s="18"/>
      <c r="I449" s="18"/>
      <c r="J449" s="18"/>
      <c r="K449" s="18"/>
      <c r="L449" s="2"/>
    </row>
    <row r="450" spans="1:12" ht="14.25" customHeight="1" hidden="1">
      <c r="A450" s="98"/>
      <c r="B450" s="32"/>
      <c r="C450" s="27"/>
      <c r="D450" s="30">
        <v>5058500</v>
      </c>
      <c r="E450" s="29"/>
      <c r="F450" s="15"/>
      <c r="G450" s="18"/>
      <c r="H450" s="18"/>
      <c r="I450" s="18"/>
      <c r="J450" s="18"/>
      <c r="K450" s="18"/>
      <c r="L450" s="2"/>
    </row>
    <row r="451" spans="1:12" ht="14.25" customHeight="1" hidden="1">
      <c r="A451" s="98"/>
      <c r="B451" s="32"/>
      <c r="C451" s="27"/>
      <c r="D451" s="30">
        <v>5058500</v>
      </c>
      <c r="E451" s="29"/>
      <c r="F451" s="15"/>
      <c r="G451" s="18"/>
      <c r="H451" s="18"/>
      <c r="I451" s="18"/>
      <c r="J451" s="18"/>
      <c r="K451" s="18"/>
      <c r="L451" s="2"/>
    </row>
    <row r="452" spans="1:47" s="9" customFormat="1" ht="16.5" customHeight="1" hidden="1">
      <c r="A452" s="99"/>
      <c r="B452" s="55"/>
      <c r="C452" s="53"/>
      <c r="D452" s="30">
        <v>5058500</v>
      </c>
      <c r="E452" s="52"/>
      <c r="F452" s="62"/>
      <c r="G452" s="35"/>
      <c r="H452" s="35"/>
      <c r="I452" s="35"/>
      <c r="J452" s="35"/>
      <c r="K452" s="35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</row>
    <row r="453" spans="1:12" ht="28.5" customHeight="1" hidden="1">
      <c r="A453" s="95"/>
      <c r="B453" s="32"/>
      <c r="C453" s="27"/>
      <c r="D453" s="30">
        <v>5058500</v>
      </c>
      <c r="E453" s="29"/>
      <c r="F453" s="15"/>
      <c r="G453" s="18"/>
      <c r="H453" s="18"/>
      <c r="I453" s="18"/>
      <c r="J453" s="18"/>
      <c r="K453" s="18"/>
      <c r="L453" s="2"/>
    </row>
    <row r="454" spans="1:12" ht="14.25" customHeight="1" hidden="1">
      <c r="A454" s="97"/>
      <c r="B454" s="32"/>
      <c r="C454" s="27"/>
      <c r="D454" s="30">
        <v>5058500</v>
      </c>
      <c r="E454" s="29"/>
      <c r="F454" s="15"/>
      <c r="G454" s="18"/>
      <c r="H454" s="18"/>
      <c r="I454" s="18"/>
      <c r="J454" s="18"/>
      <c r="K454" s="18"/>
      <c r="L454" s="2"/>
    </row>
    <row r="455" spans="1:12" ht="14.25" customHeight="1" hidden="1">
      <c r="A455" s="98"/>
      <c r="B455" s="32"/>
      <c r="C455" s="27"/>
      <c r="D455" s="30">
        <v>5058500</v>
      </c>
      <c r="E455" s="29"/>
      <c r="F455" s="15"/>
      <c r="G455" s="18"/>
      <c r="H455" s="18"/>
      <c r="I455" s="18"/>
      <c r="J455" s="18"/>
      <c r="K455" s="18"/>
      <c r="L455" s="2"/>
    </row>
    <row r="456" spans="1:12" ht="14.25" customHeight="1" hidden="1">
      <c r="A456" s="98"/>
      <c r="B456" s="32"/>
      <c r="C456" s="27"/>
      <c r="D456" s="30">
        <v>5058500</v>
      </c>
      <c r="E456" s="29"/>
      <c r="F456" s="15"/>
      <c r="G456" s="18"/>
      <c r="H456" s="18"/>
      <c r="I456" s="18"/>
      <c r="J456" s="18"/>
      <c r="K456" s="18"/>
      <c r="L456" s="2"/>
    </row>
    <row r="457" spans="1:12" ht="14.25" customHeight="1" hidden="1">
      <c r="A457" s="98"/>
      <c r="B457" s="32"/>
      <c r="C457" s="27"/>
      <c r="D457" s="30">
        <v>5058500</v>
      </c>
      <c r="E457" s="29"/>
      <c r="F457" s="15"/>
      <c r="G457" s="18"/>
      <c r="H457" s="18"/>
      <c r="I457" s="18"/>
      <c r="J457" s="18"/>
      <c r="K457" s="18"/>
      <c r="L457" s="2"/>
    </row>
    <row r="458" spans="1:12" ht="14.25" customHeight="1" hidden="1">
      <c r="A458" s="98"/>
      <c r="B458" s="32"/>
      <c r="C458" s="27"/>
      <c r="D458" s="30">
        <v>5058500</v>
      </c>
      <c r="E458" s="29"/>
      <c r="F458" s="15"/>
      <c r="G458" s="18"/>
      <c r="H458" s="18"/>
      <c r="I458" s="18"/>
      <c r="J458" s="18"/>
      <c r="K458" s="18"/>
      <c r="L458" s="2"/>
    </row>
    <row r="459" spans="1:47" s="9" customFormat="1" ht="14.25" customHeight="1" hidden="1">
      <c r="A459" s="99"/>
      <c r="B459" s="55"/>
      <c r="C459" s="53"/>
      <c r="D459" s="30">
        <v>5058500</v>
      </c>
      <c r="E459" s="52"/>
      <c r="F459" s="62"/>
      <c r="G459" s="35"/>
      <c r="H459" s="35"/>
      <c r="I459" s="35"/>
      <c r="J459" s="35"/>
      <c r="K459" s="35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</row>
    <row r="460" spans="1:12" ht="27.75" customHeight="1" hidden="1">
      <c r="A460" s="95"/>
      <c r="B460" s="32"/>
      <c r="C460" s="27"/>
      <c r="D460" s="30">
        <v>5058500</v>
      </c>
      <c r="E460" s="29"/>
      <c r="F460" s="15"/>
      <c r="G460" s="18"/>
      <c r="H460" s="18"/>
      <c r="I460" s="18"/>
      <c r="J460" s="18"/>
      <c r="K460" s="18"/>
      <c r="L460" s="2"/>
    </row>
    <row r="461" spans="1:12" ht="14.25" customHeight="1" hidden="1">
      <c r="A461" s="97"/>
      <c r="B461" s="32"/>
      <c r="C461" s="27"/>
      <c r="D461" s="30">
        <v>5058500</v>
      </c>
      <c r="E461" s="29"/>
      <c r="F461" s="15"/>
      <c r="G461" s="18"/>
      <c r="H461" s="18"/>
      <c r="I461" s="18"/>
      <c r="J461" s="18"/>
      <c r="K461" s="18"/>
      <c r="L461" s="2"/>
    </row>
    <row r="462" spans="1:12" ht="14.25" customHeight="1" hidden="1">
      <c r="A462" s="98"/>
      <c r="B462" s="32"/>
      <c r="C462" s="27"/>
      <c r="D462" s="30">
        <v>5058500</v>
      </c>
      <c r="E462" s="29"/>
      <c r="F462" s="15"/>
      <c r="G462" s="18"/>
      <c r="H462" s="18"/>
      <c r="I462" s="18"/>
      <c r="J462" s="18"/>
      <c r="K462" s="18"/>
      <c r="L462" s="2"/>
    </row>
    <row r="463" spans="1:12" ht="14.25" customHeight="1" hidden="1">
      <c r="A463" s="98"/>
      <c r="B463" s="32"/>
      <c r="C463" s="27"/>
      <c r="D463" s="30">
        <v>5058500</v>
      </c>
      <c r="E463" s="29"/>
      <c r="F463" s="15"/>
      <c r="G463" s="18"/>
      <c r="H463" s="18"/>
      <c r="I463" s="18"/>
      <c r="J463" s="18"/>
      <c r="K463" s="18"/>
      <c r="L463" s="2"/>
    </row>
    <row r="464" spans="1:12" ht="14.25" customHeight="1" hidden="1">
      <c r="A464" s="98"/>
      <c r="B464" s="32"/>
      <c r="C464" s="27"/>
      <c r="D464" s="30">
        <v>5058500</v>
      </c>
      <c r="E464" s="29"/>
      <c r="F464" s="15"/>
      <c r="G464" s="18"/>
      <c r="H464" s="18"/>
      <c r="I464" s="18"/>
      <c r="J464" s="18"/>
      <c r="K464" s="18"/>
      <c r="L464" s="2"/>
    </row>
    <row r="465" spans="1:12" ht="14.25" customHeight="1" hidden="1">
      <c r="A465" s="98"/>
      <c r="B465" s="32"/>
      <c r="C465" s="27"/>
      <c r="D465" s="30">
        <v>5058500</v>
      </c>
      <c r="E465" s="29"/>
      <c r="F465" s="15"/>
      <c r="G465" s="18"/>
      <c r="H465" s="18"/>
      <c r="I465" s="18"/>
      <c r="J465" s="18"/>
      <c r="K465" s="18"/>
      <c r="L465" s="2"/>
    </row>
    <row r="466" spans="1:47" s="9" customFormat="1" ht="14.25" customHeight="1" hidden="1">
      <c r="A466" s="99"/>
      <c r="B466" s="55"/>
      <c r="C466" s="53"/>
      <c r="D466" s="30">
        <v>5058500</v>
      </c>
      <c r="E466" s="52"/>
      <c r="F466" s="62"/>
      <c r="G466" s="35"/>
      <c r="H466" s="35"/>
      <c r="I466" s="35"/>
      <c r="J466" s="35"/>
      <c r="K466" s="35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</row>
    <row r="467" spans="1:12" ht="27" customHeight="1" hidden="1">
      <c r="A467" s="95"/>
      <c r="B467" s="32"/>
      <c r="C467" s="27"/>
      <c r="D467" s="30">
        <v>5058500</v>
      </c>
      <c r="E467" s="29"/>
      <c r="F467" s="15"/>
      <c r="G467" s="18"/>
      <c r="H467" s="18"/>
      <c r="I467" s="18"/>
      <c r="J467" s="18"/>
      <c r="K467" s="18"/>
      <c r="L467" s="2"/>
    </row>
    <row r="468" spans="1:12" ht="14.25" customHeight="1" hidden="1">
      <c r="A468" s="97"/>
      <c r="B468" s="32"/>
      <c r="C468" s="27"/>
      <c r="D468" s="30">
        <v>5058500</v>
      </c>
      <c r="E468" s="29"/>
      <c r="F468" s="15"/>
      <c r="G468" s="18"/>
      <c r="H468" s="18"/>
      <c r="I468" s="18"/>
      <c r="J468" s="18"/>
      <c r="K468" s="18"/>
      <c r="L468" s="2"/>
    </row>
    <row r="469" spans="1:12" ht="14.25" customHeight="1" hidden="1">
      <c r="A469" s="98"/>
      <c r="B469" s="32"/>
      <c r="C469" s="27"/>
      <c r="D469" s="30">
        <v>5058500</v>
      </c>
      <c r="E469" s="29"/>
      <c r="F469" s="15"/>
      <c r="G469" s="18"/>
      <c r="H469" s="18"/>
      <c r="I469" s="18"/>
      <c r="J469" s="18"/>
      <c r="K469" s="18"/>
      <c r="L469" s="2"/>
    </row>
    <row r="470" spans="1:12" ht="14.25" customHeight="1" hidden="1">
      <c r="A470" s="98"/>
      <c r="B470" s="32"/>
      <c r="C470" s="27"/>
      <c r="D470" s="30">
        <v>5058500</v>
      </c>
      <c r="E470" s="29"/>
      <c r="F470" s="15"/>
      <c r="G470" s="18"/>
      <c r="H470" s="18"/>
      <c r="I470" s="18"/>
      <c r="J470" s="18"/>
      <c r="K470" s="18"/>
      <c r="L470" s="2"/>
    </row>
    <row r="471" spans="1:12" ht="14.25" customHeight="1" hidden="1">
      <c r="A471" s="98"/>
      <c r="B471" s="32"/>
      <c r="C471" s="27"/>
      <c r="D471" s="30">
        <v>5058500</v>
      </c>
      <c r="E471" s="29"/>
      <c r="F471" s="15"/>
      <c r="G471" s="18"/>
      <c r="H471" s="18"/>
      <c r="I471" s="18"/>
      <c r="J471" s="18"/>
      <c r="K471" s="18"/>
      <c r="L471" s="2"/>
    </row>
    <row r="472" spans="1:12" ht="14.25" customHeight="1" hidden="1">
      <c r="A472" s="98"/>
      <c r="B472" s="32"/>
      <c r="C472" s="27"/>
      <c r="D472" s="30">
        <v>5058500</v>
      </c>
      <c r="E472" s="29"/>
      <c r="F472" s="15"/>
      <c r="G472" s="18"/>
      <c r="H472" s="18"/>
      <c r="I472" s="18"/>
      <c r="J472" s="18"/>
      <c r="K472" s="18"/>
      <c r="L472" s="2"/>
    </row>
    <row r="473" spans="1:47" s="9" customFormat="1" ht="19.5" customHeight="1" hidden="1">
      <c r="A473" s="99"/>
      <c r="B473" s="55"/>
      <c r="C473" s="53"/>
      <c r="D473" s="30">
        <v>5058500</v>
      </c>
      <c r="E473" s="52"/>
      <c r="F473" s="62"/>
      <c r="G473" s="35"/>
      <c r="H473" s="35"/>
      <c r="I473" s="35"/>
      <c r="J473" s="35"/>
      <c r="K473" s="35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</row>
    <row r="474" spans="1:12" ht="29.25" customHeight="1" hidden="1">
      <c r="A474" s="95"/>
      <c r="B474" s="32"/>
      <c r="C474" s="27"/>
      <c r="D474" s="30">
        <v>5058500</v>
      </c>
      <c r="E474" s="29"/>
      <c r="F474" s="15"/>
      <c r="G474" s="18"/>
      <c r="H474" s="18"/>
      <c r="I474" s="18"/>
      <c r="J474" s="18"/>
      <c r="K474" s="18"/>
      <c r="L474" s="2"/>
    </row>
    <row r="475" spans="1:12" ht="14.25" customHeight="1" hidden="1">
      <c r="A475" s="97"/>
      <c r="B475" s="32"/>
      <c r="C475" s="27"/>
      <c r="D475" s="30">
        <v>5058500</v>
      </c>
      <c r="E475" s="29"/>
      <c r="F475" s="15"/>
      <c r="G475" s="18"/>
      <c r="H475" s="18"/>
      <c r="I475" s="18"/>
      <c r="J475" s="18"/>
      <c r="K475" s="18"/>
      <c r="L475" s="2"/>
    </row>
    <row r="476" spans="1:12" ht="14.25" customHeight="1" hidden="1">
      <c r="A476" s="98"/>
      <c r="B476" s="32"/>
      <c r="C476" s="27"/>
      <c r="D476" s="30">
        <v>5058500</v>
      </c>
      <c r="E476" s="29"/>
      <c r="F476" s="15"/>
      <c r="G476" s="18"/>
      <c r="H476" s="18"/>
      <c r="I476" s="18"/>
      <c r="J476" s="18"/>
      <c r="K476" s="18"/>
      <c r="L476" s="2"/>
    </row>
    <row r="477" spans="1:12" ht="14.25" customHeight="1" hidden="1">
      <c r="A477" s="98"/>
      <c r="B477" s="32"/>
      <c r="C477" s="27"/>
      <c r="D477" s="30">
        <v>5058500</v>
      </c>
      <c r="E477" s="29"/>
      <c r="F477" s="15"/>
      <c r="G477" s="18"/>
      <c r="H477" s="18"/>
      <c r="I477" s="18"/>
      <c r="J477" s="18"/>
      <c r="K477" s="18"/>
      <c r="L477" s="2"/>
    </row>
    <row r="478" spans="1:12" ht="14.25" customHeight="1" hidden="1">
      <c r="A478" s="98"/>
      <c r="B478" s="32"/>
      <c r="C478" s="27"/>
      <c r="D478" s="30">
        <v>5058500</v>
      </c>
      <c r="E478" s="29"/>
      <c r="F478" s="15"/>
      <c r="G478" s="18"/>
      <c r="H478" s="18"/>
      <c r="I478" s="18"/>
      <c r="J478" s="18"/>
      <c r="K478" s="18"/>
      <c r="L478" s="2"/>
    </row>
    <row r="479" spans="1:12" ht="14.25" customHeight="1" hidden="1">
      <c r="A479" s="98"/>
      <c r="B479" s="32"/>
      <c r="C479" s="27"/>
      <c r="D479" s="30">
        <v>5058500</v>
      </c>
      <c r="E479" s="29"/>
      <c r="F479" s="15"/>
      <c r="G479" s="18"/>
      <c r="H479" s="18"/>
      <c r="I479" s="18"/>
      <c r="J479" s="18"/>
      <c r="K479" s="18"/>
      <c r="L479" s="2"/>
    </row>
    <row r="480" spans="1:47" s="9" customFormat="1" ht="69.75" customHeight="1" hidden="1">
      <c r="A480" s="102"/>
      <c r="B480" s="61"/>
      <c r="C480" s="60"/>
      <c r="D480" s="30">
        <v>5058500</v>
      </c>
      <c r="E480" s="54"/>
      <c r="F480" s="130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</row>
    <row r="481" spans="1:47" s="9" customFormat="1" ht="15" hidden="1">
      <c r="A481" s="118"/>
      <c r="B481" s="32"/>
      <c r="C481" s="27"/>
      <c r="D481" s="30">
        <v>5058500</v>
      </c>
      <c r="E481" s="29"/>
      <c r="F481" s="31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</row>
    <row r="482" spans="1:47" s="9" customFormat="1" ht="15" hidden="1">
      <c r="A482" s="98"/>
      <c r="B482" s="32"/>
      <c r="C482" s="27"/>
      <c r="D482" s="30">
        <v>5058500</v>
      </c>
      <c r="E482" s="29"/>
      <c r="F482" s="33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</row>
    <row r="483" spans="1:47" s="9" customFormat="1" ht="15" hidden="1">
      <c r="A483" s="98"/>
      <c r="B483" s="32"/>
      <c r="C483" s="27"/>
      <c r="D483" s="30">
        <v>5058500</v>
      </c>
      <c r="E483" s="29"/>
      <c r="F483" s="33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</row>
    <row r="484" spans="1:47" s="9" customFormat="1" ht="30" customHeight="1" hidden="1">
      <c r="A484" s="98"/>
      <c r="B484" s="32"/>
      <c r="C484" s="27"/>
      <c r="D484" s="30">
        <v>5058500</v>
      </c>
      <c r="E484" s="29"/>
      <c r="F484" s="33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</row>
    <row r="485" spans="1:6" ht="14.25" customHeight="1" hidden="1">
      <c r="A485" s="118"/>
      <c r="B485" s="32"/>
      <c r="C485" s="27"/>
      <c r="D485" s="30">
        <v>5058500</v>
      </c>
      <c r="E485" s="29"/>
      <c r="F485" s="31"/>
    </row>
    <row r="486" spans="1:6" ht="14.25" customHeight="1" hidden="1">
      <c r="A486" s="118"/>
      <c r="B486" s="32"/>
      <c r="C486" s="27"/>
      <c r="D486" s="30">
        <v>5058500</v>
      </c>
      <c r="E486" s="29"/>
      <c r="F486" s="31"/>
    </row>
    <row r="487" spans="1:6" ht="15" hidden="1">
      <c r="A487" s="97"/>
      <c r="B487" s="32"/>
      <c r="C487" s="34"/>
      <c r="D487" s="30">
        <v>5058500</v>
      </c>
      <c r="E487" s="29"/>
      <c r="F487" s="33"/>
    </row>
    <row r="488" spans="1:6" ht="15" hidden="1">
      <c r="A488" s="97"/>
      <c r="B488" s="32"/>
      <c r="C488" s="34"/>
      <c r="D488" s="30">
        <v>5058500</v>
      </c>
      <c r="E488" s="29"/>
      <c r="F488" s="33"/>
    </row>
    <row r="489" spans="1:6" ht="15" hidden="1">
      <c r="A489" s="97"/>
      <c r="B489" s="32"/>
      <c r="C489" s="34"/>
      <c r="D489" s="30">
        <v>5058500</v>
      </c>
      <c r="E489" s="29"/>
      <c r="F489" s="33"/>
    </row>
    <row r="490" spans="1:6" ht="15" hidden="1">
      <c r="A490" s="97"/>
      <c r="B490" s="32"/>
      <c r="C490" s="34"/>
      <c r="D490" s="30">
        <v>5058500</v>
      </c>
      <c r="E490" s="29"/>
      <c r="F490" s="33"/>
    </row>
    <row r="491" spans="1:6" ht="15" hidden="1">
      <c r="A491" s="118"/>
      <c r="B491" s="32"/>
      <c r="C491" s="27"/>
      <c r="D491" s="30">
        <v>5058500</v>
      </c>
      <c r="E491" s="29"/>
      <c r="F491" s="16"/>
    </row>
    <row r="492" spans="1:6" ht="15" hidden="1">
      <c r="A492" s="97"/>
      <c r="B492" s="32"/>
      <c r="C492" s="27"/>
      <c r="D492" s="30">
        <v>5058500</v>
      </c>
      <c r="E492" s="29"/>
      <c r="F492" s="33"/>
    </row>
    <row r="493" spans="1:6" ht="15" hidden="1">
      <c r="A493" s="97"/>
      <c r="B493" s="32"/>
      <c r="C493" s="27"/>
      <c r="D493" s="30">
        <v>5058500</v>
      </c>
      <c r="E493" s="29"/>
      <c r="F493" s="33"/>
    </row>
    <row r="494" spans="1:6" ht="15" hidden="1">
      <c r="A494" s="97"/>
      <c r="B494" s="32"/>
      <c r="C494" s="27"/>
      <c r="D494" s="30">
        <v>5058500</v>
      </c>
      <c r="E494" s="29"/>
      <c r="F494" s="33"/>
    </row>
    <row r="495" spans="1:6" ht="30.75" customHeight="1" hidden="1">
      <c r="A495" s="97"/>
      <c r="B495" s="32"/>
      <c r="C495" s="27"/>
      <c r="D495" s="30">
        <v>5058500</v>
      </c>
      <c r="E495" s="29"/>
      <c r="F495" s="33"/>
    </row>
    <row r="496" spans="1:6" ht="15" hidden="1">
      <c r="A496" s="118"/>
      <c r="B496" s="32"/>
      <c r="C496" s="27"/>
      <c r="D496" s="30">
        <v>5058500</v>
      </c>
      <c r="E496" s="29"/>
      <c r="F496" s="31"/>
    </row>
    <row r="497" spans="1:6" ht="15" hidden="1">
      <c r="A497" s="98"/>
      <c r="B497" s="32"/>
      <c r="C497" s="27"/>
      <c r="D497" s="30">
        <v>5058500</v>
      </c>
      <c r="E497" s="29"/>
      <c r="F497" s="15"/>
    </row>
    <row r="498" spans="1:6" ht="15" hidden="1">
      <c r="A498" s="98"/>
      <c r="B498" s="32"/>
      <c r="C498" s="27"/>
      <c r="D498" s="30">
        <v>5058500</v>
      </c>
      <c r="E498" s="29"/>
      <c r="F498" s="15"/>
    </row>
    <row r="499" spans="1:6" ht="15" hidden="1">
      <c r="A499" s="98"/>
      <c r="B499" s="32"/>
      <c r="C499" s="27"/>
      <c r="D499" s="30">
        <v>5058500</v>
      </c>
      <c r="E499" s="29"/>
      <c r="F499" s="15"/>
    </row>
    <row r="500" spans="1:47" s="9" customFormat="1" ht="15.75" hidden="1">
      <c r="A500" s="102"/>
      <c r="B500" s="55"/>
      <c r="C500" s="53"/>
      <c r="D500" s="30">
        <v>5058500</v>
      </c>
      <c r="E500" s="52"/>
      <c r="F500" s="36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</row>
    <row r="501" spans="1:6" ht="15" hidden="1">
      <c r="A501" s="98"/>
      <c r="B501" s="32"/>
      <c r="C501" s="27"/>
      <c r="D501" s="30">
        <v>5058500</v>
      </c>
      <c r="E501" s="29"/>
      <c r="F501" s="15"/>
    </row>
    <row r="502" spans="1:6" ht="15" hidden="1">
      <c r="A502" s="98"/>
      <c r="B502" s="32"/>
      <c r="C502" s="27"/>
      <c r="D502" s="30">
        <v>5058500</v>
      </c>
      <c r="E502" s="29"/>
      <c r="F502" s="15"/>
    </row>
    <row r="503" spans="1:6" ht="15" hidden="1">
      <c r="A503" s="98"/>
      <c r="B503" s="32"/>
      <c r="C503" s="27"/>
      <c r="D503" s="30">
        <v>5058500</v>
      </c>
      <c r="E503" s="29"/>
      <c r="F503" s="15"/>
    </row>
    <row r="504" spans="1:6" ht="15" hidden="1">
      <c r="A504" s="98"/>
      <c r="B504" s="32"/>
      <c r="C504" s="27"/>
      <c r="D504" s="30">
        <v>5058500</v>
      </c>
      <c r="E504" s="29"/>
      <c r="F504" s="15"/>
    </row>
    <row r="505" spans="1:6" ht="15" hidden="1">
      <c r="A505" s="98"/>
      <c r="B505" s="32"/>
      <c r="C505" s="27"/>
      <c r="D505" s="30">
        <v>5058500</v>
      </c>
      <c r="E505" s="29"/>
      <c r="F505" s="15"/>
    </row>
    <row r="506" spans="1:6" ht="15.75" hidden="1">
      <c r="A506" s="102"/>
      <c r="B506" s="17"/>
      <c r="C506" s="53"/>
      <c r="D506" s="30">
        <v>5058500</v>
      </c>
      <c r="E506" s="52"/>
      <c r="F506" s="36"/>
    </row>
    <row r="507" spans="1:6" ht="15.75" hidden="1">
      <c r="A507" s="95"/>
      <c r="B507" s="123"/>
      <c r="C507" s="89"/>
      <c r="D507" s="30">
        <v>5058500</v>
      </c>
      <c r="E507" s="87"/>
      <c r="F507" s="15"/>
    </row>
    <row r="508" spans="1:6" ht="15" hidden="1">
      <c r="A508" s="97"/>
      <c r="B508" s="32"/>
      <c r="C508" s="27"/>
      <c r="D508" s="30">
        <v>5058500</v>
      </c>
      <c r="E508" s="29"/>
      <c r="F508" s="15"/>
    </row>
    <row r="509" spans="1:6" ht="15" hidden="1">
      <c r="A509" s="98"/>
      <c r="B509" s="32"/>
      <c r="C509" s="27"/>
      <c r="D509" s="30">
        <v>5058500</v>
      </c>
      <c r="E509" s="29"/>
      <c r="F509" s="15"/>
    </row>
    <row r="510" spans="1:6" ht="15" hidden="1">
      <c r="A510" s="98"/>
      <c r="B510" s="32"/>
      <c r="C510" s="27"/>
      <c r="D510" s="30">
        <v>5058500</v>
      </c>
      <c r="E510" s="29"/>
      <c r="F510" s="15"/>
    </row>
    <row r="511" spans="1:6" ht="15" hidden="1">
      <c r="A511" s="98"/>
      <c r="B511" s="32"/>
      <c r="C511" s="27"/>
      <c r="D511" s="30">
        <v>5058500</v>
      </c>
      <c r="E511" s="29"/>
      <c r="F511" s="15"/>
    </row>
    <row r="512" spans="1:6" ht="15" hidden="1">
      <c r="A512" s="98"/>
      <c r="B512" s="32"/>
      <c r="C512" s="27"/>
      <c r="D512" s="30">
        <v>5058500</v>
      </c>
      <c r="E512" s="29"/>
      <c r="F512" s="15"/>
    </row>
    <row r="513" spans="1:47" s="9" customFormat="1" ht="15.75" hidden="1">
      <c r="A513" s="102"/>
      <c r="B513" s="17"/>
      <c r="C513" s="53"/>
      <c r="D513" s="30">
        <v>5058500</v>
      </c>
      <c r="E513" s="52"/>
      <c r="F513" s="36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</row>
    <row r="514" spans="1:6" ht="15" hidden="1">
      <c r="A514" s="95"/>
      <c r="B514" s="29"/>
      <c r="C514" s="27"/>
      <c r="D514" s="30">
        <v>5058500</v>
      </c>
      <c r="E514" s="29"/>
      <c r="F514" s="33"/>
    </row>
    <row r="515" spans="1:6" ht="15" hidden="1">
      <c r="A515" s="98"/>
      <c r="B515" s="29"/>
      <c r="C515" s="27"/>
      <c r="D515" s="30">
        <v>5058500</v>
      </c>
      <c r="E515" s="29"/>
      <c r="F515" s="33"/>
    </row>
    <row r="516" spans="1:6" ht="15" hidden="1">
      <c r="A516" s="98"/>
      <c r="B516" s="29"/>
      <c r="C516" s="27"/>
      <c r="D516" s="30">
        <v>5058500</v>
      </c>
      <c r="E516" s="29"/>
      <c r="F516" s="33"/>
    </row>
    <row r="517" spans="1:6" ht="15" hidden="1">
      <c r="A517" s="98"/>
      <c r="B517" s="29"/>
      <c r="C517" s="27"/>
      <c r="D517" s="30">
        <v>5058500</v>
      </c>
      <c r="E517" s="29"/>
      <c r="F517" s="33"/>
    </row>
    <row r="518" spans="1:6" ht="15" hidden="1">
      <c r="A518" s="98"/>
      <c r="B518" s="29"/>
      <c r="C518" s="27"/>
      <c r="D518" s="30">
        <v>5058500</v>
      </c>
      <c r="E518" s="29"/>
      <c r="F518" s="33"/>
    </row>
    <row r="519" spans="1:47" s="9" customFormat="1" ht="15.75" hidden="1">
      <c r="A519" s="102"/>
      <c r="B519" s="17"/>
      <c r="C519" s="53"/>
      <c r="D519" s="30">
        <v>5058500</v>
      </c>
      <c r="E519" s="52"/>
      <c r="F519" s="36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</row>
    <row r="520" spans="1:6" ht="15" hidden="1">
      <c r="A520" s="95"/>
      <c r="B520" s="29"/>
      <c r="C520" s="27"/>
      <c r="D520" s="30">
        <v>5058500</v>
      </c>
      <c r="E520" s="29"/>
      <c r="F520" s="15"/>
    </row>
    <row r="521" spans="1:6" ht="15" hidden="1">
      <c r="A521" s="98"/>
      <c r="B521" s="29"/>
      <c r="C521" s="27"/>
      <c r="D521" s="30">
        <v>5058500</v>
      </c>
      <c r="E521" s="29"/>
      <c r="F521" s="15"/>
    </row>
    <row r="522" spans="1:6" ht="15" hidden="1">
      <c r="A522" s="98"/>
      <c r="B522" s="29"/>
      <c r="C522" s="27"/>
      <c r="D522" s="30">
        <v>5058500</v>
      </c>
      <c r="E522" s="29"/>
      <c r="F522" s="15"/>
    </row>
    <row r="523" spans="1:6" ht="15" hidden="1">
      <c r="A523" s="98"/>
      <c r="B523" s="29"/>
      <c r="C523" s="27"/>
      <c r="D523" s="30">
        <v>5058500</v>
      </c>
      <c r="E523" s="29"/>
      <c r="F523" s="15"/>
    </row>
    <row r="524" spans="1:6" ht="15" hidden="1">
      <c r="A524" s="98"/>
      <c r="B524" s="29"/>
      <c r="C524" s="27"/>
      <c r="D524" s="30">
        <v>5058500</v>
      </c>
      <c r="E524" s="29"/>
      <c r="F524" s="15"/>
    </row>
    <row r="525" spans="1:47" s="9" customFormat="1" ht="15.75" hidden="1">
      <c r="A525" s="102"/>
      <c r="B525" s="17"/>
      <c r="C525" s="53"/>
      <c r="D525" s="30">
        <v>5058500</v>
      </c>
      <c r="E525" s="52"/>
      <c r="F525" s="36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</row>
    <row r="526" spans="1:6" ht="15" hidden="1">
      <c r="A526" s="95"/>
      <c r="B526" s="29"/>
      <c r="C526" s="27"/>
      <c r="D526" s="30">
        <v>5058500</v>
      </c>
      <c r="E526" s="29"/>
      <c r="F526" s="15"/>
    </row>
    <row r="527" spans="1:47" s="9" customFormat="1" ht="15" hidden="1">
      <c r="A527" s="98"/>
      <c r="B527" s="29"/>
      <c r="C527" s="27"/>
      <c r="D527" s="30">
        <v>5058500</v>
      </c>
      <c r="E527" s="29"/>
      <c r="F527" s="15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</row>
    <row r="528" spans="1:6" ht="15" hidden="1">
      <c r="A528" s="98"/>
      <c r="B528" s="29"/>
      <c r="C528" s="27"/>
      <c r="D528" s="30">
        <v>5058500</v>
      </c>
      <c r="E528" s="29"/>
      <c r="F528" s="15"/>
    </row>
    <row r="529" spans="1:6" ht="15" hidden="1">
      <c r="A529" s="98"/>
      <c r="B529" s="29"/>
      <c r="C529" s="27"/>
      <c r="D529" s="30">
        <v>5058500</v>
      </c>
      <c r="E529" s="29"/>
      <c r="F529" s="15"/>
    </row>
    <row r="530" spans="1:6" ht="15" hidden="1">
      <c r="A530" s="98"/>
      <c r="B530" s="29"/>
      <c r="C530" s="27"/>
      <c r="D530" s="30">
        <v>5058500</v>
      </c>
      <c r="E530" s="29"/>
      <c r="F530" s="15"/>
    </row>
    <row r="531" spans="1:6" ht="15.75" hidden="1">
      <c r="A531" s="102"/>
      <c r="B531" s="61"/>
      <c r="C531" s="60"/>
      <c r="D531" s="30">
        <v>5058500</v>
      </c>
      <c r="E531" s="54"/>
      <c r="F531" s="131"/>
    </row>
    <row r="532" spans="1:6" ht="15" hidden="1">
      <c r="A532" s="118"/>
      <c r="B532" s="32"/>
      <c r="C532" s="27"/>
      <c r="D532" s="30">
        <v>5058500</v>
      </c>
      <c r="E532" s="29"/>
      <c r="F532" s="31"/>
    </row>
    <row r="533" spans="1:6" ht="15" hidden="1">
      <c r="A533" s="98"/>
      <c r="B533" s="32"/>
      <c r="C533" s="27"/>
      <c r="D533" s="30">
        <v>5058500</v>
      </c>
      <c r="E533" s="29"/>
      <c r="F533" s="15"/>
    </row>
    <row r="534" spans="1:6" ht="15" hidden="1">
      <c r="A534" s="98"/>
      <c r="B534" s="32"/>
      <c r="C534" s="27"/>
      <c r="D534" s="30">
        <v>5058500</v>
      </c>
      <c r="E534" s="29"/>
      <c r="F534" s="15"/>
    </row>
    <row r="535" spans="1:6" ht="15" hidden="1">
      <c r="A535" s="98"/>
      <c r="B535" s="32"/>
      <c r="C535" s="27"/>
      <c r="D535" s="30">
        <v>5058500</v>
      </c>
      <c r="E535" s="29"/>
      <c r="F535" s="15"/>
    </row>
    <row r="536" spans="1:6" ht="40.5">
      <c r="A536" s="118" t="s">
        <v>165</v>
      </c>
      <c r="B536" s="32">
        <v>98</v>
      </c>
      <c r="C536" s="27">
        <v>1003</v>
      </c>
      <c r="D536" s="30">
        <v>7950700</v>
      </c>
      <c r="E536" s="29"/>
      <c r="F536" s="31">
        <f>F537</f>
        <v>40</v>
      </c>
    </row>
    <row r="537" spans="1:6" ht="25.5">
      <c r="A537" s="98" t="s">
        <v>36</v>
      </c>
      <c r="B537" s="32">
        <v>98</v>
      </c>
      <c r="C537" s="27">
        <v>1003</v>
      </c>
      <c r="D537" s="30">
        <v>7950700</v>
      </c>
      <c r="E537" s="29">
        <v>500</v>
      </c>
      <c r="F537" s="15">
        <v>40</v>
      </c>
    </row>
    <row r="538" spans="1:47" s="9" customFormat="1" ht="52.5" customHeight="1">
      <c r="A538" s="102" t="s">
        <v>76</v>
      </c>
      <c r="B538" s="17">
        <v>165</v>
      </c>
      <c r="C538" s="53"/>
      <c r="D538" s="54"/>
      <c r="E538" s="52"/>
      <c r="F538" s="36">
        <f>F611+F614+F619+F631</f>
        <v>10427.300000000001</v>
      </c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</row>
    <row r="539" spans="1:6" ht="15" hidden="1">
      <c r="A539" s="95"/>
      <c r="B539" s="32"/>
      <c r="C539" s="27"/>
      <c r="D539" s="30"/>
      <c r="E539" s="29"/>
      <c r="F539" s="16"/>
    </row>
    <row r="540" spans="1:6" ht="15" hidden="1">
      <c r="A540" s="98"/>
      <c r="B540" s="32"/>
      <c r="C540" s="27"/>
      <c r="D540" s="30"/>
      <c r="E540" s="29"/>
      <c r="F540" s="33"/>
    </row>
    <row r="541" spans="1:6" ht="15" hidden="1">
      <c r="A541" s="98"/>
      <c r="B541" s="32"/>
      <c r="C541" s="27"/>
      <c r="D541" s="28"/>
      <c r="E541" s="29"/>
      <c r="F541" s="33"/>
    </row>
    <row r="542" spans="1:6" ht="15" hidden="1">
      <c r="A542" s="98"/>
      <c r="B542" s="32"/>
      <c r="C542" s="27"/>
      <c r="D542" s="30"/>
      <c r="E542" s="29"/>
      <c r="F542" s="33"/>
    </row>
    <row r="543" spans="1:6" ht="15.75" hidden="1">
      <c r="A543" s="118"/>
      <c r="B543" s="63"/>
      <c r="C543" s="27"/>
      <c r="D543" s="30"/>
      <c r="E543" s="29"/>
      <c r="F543" s="31"/>
    </row>
    <row r="544" spans="1:6" ht="15" hidden="1">
      <c r="A544" s="106"/>
      <c r="B544" s="32"/>
      <c r="C544" s="27"/>
      <c r="D544" s="30"/>
      <c r="E544" s="29"/>
      <c r="F544" s="33"/>
    </row>
    <row r="545" spans="1:6" ht="15" hidden="1">
      <c r="A545" s="98"/>
      <c r="B545" s="32"/>
      <c r="C545" s="27"/>
      <c r="D545" s="30"/>
      <c r="E545" s="29"/>
      <c r="F545" s="33"/>
    </row>
    <row r="546" spans="1:6" ht="15" hidden="1">
      <c r="A546" s="98"/>
      <c r="B546" s="32"/>
      <c r="C546" s="27"/>
      <c r="D546" s="30"/>
      <c r="E546" s="29"/>
      <c r="F546" s="33"/>
    </row>
    <row r="547" spans="1:6" ht="15" hidden="1">
      <c r="A547" s="97"/>
      <c r="B547" s="32"/>
      <c r="C547" s="27"/>
      <c r="D547" s="30"/>
      <c r="E547" s="29"/>
      <c r="F547" s="33"/>
    </row>
    <row r="548" spans="1:6" ht="15" hidden="1">
      <c r="A548" s="98"/>
      <c r="B548" s="32"/>
      <c r="C548" s="27"/>
      <c r="D548" s="30"/>
      <c r="E548" s="29"/>
      <c r="F548" s="33"/>
    </row>
    <row r="549" spans="1:6" ht="15.75" hidden="1">
      <c r="A549" s="95"/>
      <c r="B549" s="63"/>
      <c r="C549" s="27"/>
      <c r="D549" s="30"/>
      <c r="E549" s="29"/>
      <c r="F549" s="31"/>
    </row>
    <row r="550" spans="1:6" ht="15" hidden="1">
      <c r="A550" s="106"/>
      <c r="B550" s="32"/>
      <c r="C550" s="27"/>
      <c r="D550" s="30"/>
      <c r="E550" s="29"/>
      <c r="F550" s="33"/>
    </row>
    <row r="551" spans="1:6" ht="15" hidden="1">
      <c r="A551" s="98"/>
      <c r="B551" s="32"/>
      <c r="C551" s="27"/>
      <c r="D551" s="30"/>
      <c r="E551" s="29"/>
      <c r="F551" s="33"/>
    </row>
    <row r="552" spans="1:6" ht="15" hidden="1">
      <c r="A552" s="97"/>
      <c r="B552" s="32"/>
      <c r="C552" s="27"/>
      <c r="D552" s="64"/>
      <c r="E552" s="29"/>
      <c r="F552" s="33"/>
    </row>
    <row r="553" spans="1:6" ht="15" hidden="1">
      <c r="A553" s="98"/>
      <c r="B553" s="32"/>
      <c r="C553" s="27"/>
      <c r="D553" s="119"/>
      <c r="E553" s="29"/>
      <c r="F553" s="33"/>
    </row>
    <row r="554" spans="1:6" ht="15" hidden="1">
      <c r="A554" s="98"/>
      <c r="B554" s="32"/>
      <c r="C554" s="27"/>
      <c r="D554" s="64"/>
      <c r="E554" s="29"/>
      <c r="F554" s="33"/>
    </row>
    <row r="555" spans="1:6" ht="15.75" hidden="1">
      <c r="A555" s="95"/>
      <c r="B555" s="63"/>
      <c r="C555" s="27"/>
      <c r="D555" s="30"/>
      <c r="E555" s="29"/>
      <c r="F555" s="31"/>
    </row>
    <row r="556" spans="1:6" ht="15" hidden="1">
      <c r="A556" s="106"/>
      <c r="B556" s="32"/>
      <c r="C556" s="27"/>
      <c r="D556" s="30"/>
      <c r="E556" s="29"/>
      <c r="F556" s="33"/>
    </row>
    <row r="557" spans="1:6" ht="15" hidden="1">
      <c r="A557" s="98"/>
      <c r="B557" s="32"/>
      <c r="C557" s="27"/>
      <c r="D557" s="30"/>
      <c r="E557" s="29"/>
      <c r="F557" s="33"/>
    </row>
    <row r="558" spans="1:6" ht="15" hidden="1">
      <c r="A558" s="97"/>
      <c r="B558" s="32"/>
      <c r="C558" s="27"/>
      <c r="D558" s="64"/>
      <c r="E558" s="29"/>
      <c r="F558" s="33"/>
    </row>
    <row r="559" spans="1:6" ht="15" hidden="1">
      <c r="A559" s="98"/>
      <c r="B559" s="32"/>
      <c r="C559" s="27"/>
      <c r="D559" s="64"/>
      <c r="E559" s="29"/>
      <c r="F559" s="33"/>
    </row>
    <row r="560" spans="1:6" ht="15" hidden="1">
      <c r="A560" s="98"/>
      <c r="B560" s="32"/>
      <c r="C560" s="27"/>
      <c r="D560" s="30"/>
      <c r="E560" s="29"/>
      <c r="F560" s="33"/>
    </row>
    <row r="561" spans="1:6" ht="15.75" hidden="1">
      <c r="A561" s="118"/>
      <c r="B561" s="63"/>
      <c r="C561" s="27"/>
      <c r="D561" s="30"/>
      <c r="E561" s="29"/>
      <c r="F561" s="31"/>
    </row>
    <row r="562" spans="1:6" ht="15" hidden="1">
      <c r="A562" s="106"/>
      <c r="B562" s="32"/>
      <c r="C562" s="27"/>
      <c r="D562" s="30"/>
      <c r="E562" s="29"/>
      <c r="F562" s="33"/>
    </row>
    <row r="563" spans="1:6" ht="15" hidden="1">
      <c r="A563" s="97"/>
      <c r="B563" s="32"/>
      <c r="C563" s="27"/>
      <c r="D563" s="30"/>
      <c r="E563" s="29"/>
      <c r="F563" s="33"/>
    </row>
    <row r="564" spans="1:6" ht="15" hidden="1">
      <c r="A564" s="97"/>
      <c r="B564" s="32"/>
      <c r="C564" s="27"/>
      <c r="D564" s="122"/>
      <c r="E564" s="29"/>
      <c r="F564" s="33"/>
    </row>
    <row r="565" spans="1:6" ht="17.25" customHeight="1" hidden="1">
      <c r="A565" s="97"/>
      <c r="B565" s="32"/>
      <c r="C565" s="27"/>
      <c r="D565" s="30"/>
      <c r="E565" s="29"/>
      <c r="F565" s="33"/>
    </row>
    <row r="566" spans="1:6" ht="15" hidden="1">
      <c r="A566" s="97"/>
      <c r="B566" s="32"/>
      <c r="C566" s="27"/>
      <c r="D566" s="30"/>
      <c r="E566" s="29"/>
      <c r="F566" s="33"/>
    </row>
    <row r="567" spans="1:6" ht="15" hidden="1">
      <c r="A567" s="98"/>
      <c r="B567" s="32"/>
      <c r="C567" s="27"/>
      <c r="D567" s="30"/>
      <c r="E567" s="29"/>
      <c r="F567" s="33"/>
    </row>
    <row r="568" spans="1:6" ht="15" hidden="1">
      <c r="A568" s="98"/>
      <c r="B568" s="32"/>
      <c r="C568" s="27"/>
      <c r="D568" s="30"/>
      <c r="E568" s="29"/>
      <c r="F568" s="33"/>
    </row>
    <row r="569" spans="1:6" ht="15" hidden="1">
      <c r="A569" s="118"/>
      <c r="B569" s="32"/>
      <c r="C569" s="27"/>
      <c r="D569" s="30"/>
      <c r="E569" s="29"/>
      <c r="F569" s="31"/>
    </row>
    <row r="570" spans="1:6" ht="15" hidden="1">
      <c r="A570" s="97"/>
      <c r="B570" s="32"/>
      <c r="C570" s="27"/>
      <c r="D570" s="30"/>
      <c r="E570" s="29"/>
      <c r="F570" s="33"/>
    </row>
    <row r="571" spans="1:6" ht="15" hidden="1">
      <c r="A571" s="97"/>
      <c r="B571" s="32"/>
      <c r="C571" s="34"/>
      <c r="D571" s="30"/>
      <c r="E571" s="29"/>
      <c r="F571" s="33"/>
    </row>
    <row r="572" spans="1:6" ht="15" hidden="1">
      <c r="A572" s="97"/>
      <c r="B572" s="32"/>
      <c r="C572" s="34"/>
      <c r="D572" s="122"/>
      <c r="E572" s="29"/>
      <c r="F572" s="33"/>
    </row>
    <row r="573" spans="1:6" ht="15" hidden="1">
      <c r="A573" s="97"/>
      <c r="B573" s="32"/>
      <c r="C573" s="34"/>
      <c r="D573" s="122"/>
      <c r="E573" s="29"/>
      <c r="F573" s="33"/>
    </row>
    <row r="574" spans="1:6" ht="15" hidden="1">
      <c r="A574" s="97"/>
      <c r="B574" s="32"/>
      <c r="C574" s="34"/>
      <c r="D574" s="122"/>
      <c r="E574" s="29"/>
      <c r="F574" s="33"/>
    </row>
    <row r="575" spans="1:6" ht="15.75" hidden="1">
      <c r="A575" s="124"/>
      <c r="B575" s="63"/>
      <c r="C575" s="27"/>
      <c r="D575" s="30"/>
      <c r="E575" s="29"/>
      <c r="F575" s="16"/>
    </row>
    <row r="576" spans="1:6" ht="15" hidden="1">
      <c r="A576" s="97"/>
      <c r="B576" s="32"/>
      <c r="C576" s="27"/>
      <c r="D576" s="30"/>
      <c r="E576" s="29"/>
      <c r="F576" s="33"/>
    </row>
    <row r="577" spans="1:6" ht="15" hidden="1">
      <c r="A577" s="97"/>
      <c r="B577" s="32"/>
      <c r="C577" s="34"/>
      <c r="D577" s="30"/>
      <c r="E577" s="29"/>
      <c r="F577" s="33"/>
    </row>
    <row r="578" spans="1:6" ht="15" hidden="1">
      <c r="A578" s="105"/>
      <c r="B578" s="32"/>
      <c r="C578" s="34"/>
      <c r="D578" s="30"/>
      <c r="E578" s="29"/>
      <c r="F578" s="33"/>
    </row>
    <row r="579" spans="1:6" ht="15" hidden="1">
      <c r="A579" s="97"/>
      <c r="B579" s="32"/>
      <c r="C579" s="27"/>
      <c r="D579" s="30"/>
      <c r="E579" s="29"/>
      <c r="F579" s="33"/>
    </row>
    <row r="580" spans="1:6" ht="15" hidden="1">
      <c r="A580" s="98"/>
      <c r="B580" s="32"/>
      <c r="C580" s="34"/>
      <c r="D580" s="30"/>
      <c r="E580" s="32"/>
      <c r="F580" s="33"/>
    </row>
    <row r="581" spans="1:6" ht="15" hidden="1">
      <c r="A581" s="97"/>
      <c r="B581" s="32"/>
      <c r="C581" s="27"/>
      <c r="D581" s="30"/>
      <c r="E581" s="32"/>
      <c r="F581" s="15"/>
    </row>
    <row r="582" spans="1:6" ht="15" hidden="1">
      <c r="A582" s="97"/>
      <c r="B582" s="32"/>
      <c r="C582" s="27"/>
      <c r="D582" s="30"/>
      <c r="E582" s="32"/>
      <c r="F582" s="15"/>
    </row>
    <row r="583" spans="1:6" ht="15" hidden="1">
      <c r="A583" s="97"/>
      <c r="B583" s="32"/>
      <c r="C583" s="27"/>
      <c r="D583" s="30"/>
      <c r="E583" s="29"/>
      <c r="F583" s="15"/>
    </row>
    <row r="584" spans="1:6" ht="15" hidden="1">
      <c r="A584" s="98"/>
      <c r="B584" s="32"/>
      <c r="C584" s="34"/>
      <c r="D584" s="64"/>
      <c r="E584" s="32"/>
      <c r="F584" s="15"/>
    </row>
    <row r="585" spans="1:6" ht="15" hidden="1">
      <c r="A585" s="118"/>
      <c r="B585" s="32"/>
      <c r="C585" s="27"/>
      <c r="D585" s="30"/>
      <c r="E585" s="29"/>
      <c r="F585" s="31"/>
    </row>
    <row r="586" spans="1:6" ht="15" hidden="1">
      <c r="A586" s="118"/>
      <c r="B586" s="32"/>
      <c r="C586" s="27"/>
      <c r="D586" s="30"/>
      <c r="E586" s="29"/>
      <c r="F586" s="31"/>
    </row>
    <row r="587" spans="1:6" ht="15" hidden="1">
      <c r="A587" s="97"/>
      <c r="B587" s="32"/>
      <c r="C587" s="34"/>
      <c r="D587" s="30"/>
      <c r="E587" s="29"/>
      <c r="F587" s="33"/>
    </row>
    <row r="588" spans="1:6" ht="15" hidden="1">
      <c r="A588" s="97"/>
      <c r="B588" s="32"/>
      <c r="C588" s="34"/>
      <c r="D588" s="122"/>
      <c r="E588" s="29"/>
      <c r="F588" s="33"/>
    </row>
    <row r="589" spans="1:6" ht="15" hidden="1">
      <c r="A589" s="97"/>
      <c r="B589" s="32"/>
      <c r="C589" s="34"/>
      <c r="D589" s="122"/>
      <c r="E589" s="29"/>
      <c r="F589" s="33"/>
    </row>
    <row r="590" spans="1:6" ht="15" hidden="1">
      <c r="A590" s="97"/>
      <c r="B590" s="32"/>
      <c r="C590" s="34"/>
      <c r="D590" s="122"/>
      <c r="E590" s="29"/>
      <c r="F590" s="33"/>
    </row>
    <row r="591" spans="1:6" ht="15" hidden="1">
      <c r="A591" s="118"/>
      <c r="B591" s="32"/>
      <c r="C591" s="34"/>
      <c r="D591" s="122"/>
      <c r="E591" s="29"/>
      <c r="F591" s="31"/>
    </row>
    <row r="592" spans="1:6" ht="15" hidden="1">
      <c r="A592" s="97"/>
      <c r="B592" s="32"/>
      <c r="C592" s="34"/>
      <c r="D592" s="122"/>
      <c r="E592" s="29"/>
      <c r="F592" s="33"/>
    </row>
    <row r="593" spans="1:6" ht="15" hidden="1">
      <c r="A593" s="97"/>
      <c r="B593" s="32"/>
      <c r="C593" s="34"/>
      <c r="D593" s="122"/>
      <c r="E593" s="29"/>
      <c r="F593" s="33"/>
    </row>
    <row r="594" spans="1:6" ht="15" hidden="1">
      <c r="A594" s="97"/>
      <c r="B594" s="32"/>
      <c r="C594" s="34"/>
      <c r="D594" s="122"/>
      <c r="E594" s="29"/>
      <c r="F594" s="33"/>
    </row>
    <row r="595" spans="1:6" ht="15.75" hidden="1">
      <c r="A595" s="118"/>
      <c r="B595" s="63"/>
      <c r="C595" s="27"/>
      <c r="D595" s="30"/>
      <c r="E595" s="29"/>
      <c r="F595" s="16"/>
    </row>
    <row r="596" spans="1:6" ht="15" hidden="1">
      <c r="A596" s="97"/>
      <c r="B596" s="32"/>
      <c r="C596" s="27"/>
      <c r="D596" s="30"/>
      <c r="E596" s="29"/>
      <c r="F596" s="16"/>
    </row>
    <row r="597" spans="1:6" ht="15" hidden="1">
      <c r="A597" s="97"/>
      <c r="B597" s="32"/>
      <c r="C597" s="27"/>
      <c r="D597" s="30"/>
      <c r="E597" s="29"/>
      <c r="F597" s="33"/>
    </row>
    <row r="598" spans="1:6" ht="15" hidden="1">
      <c r="A598" s="97"/>
      <c r="B598" s="32"/>
      <c r="C598" s="27"/>
      <c r="D598" s="30"/>
      <c r="E598" s="29"/>
      <c r="F598" s="33"/>
    </row>
    <row r="599" spans="1:6" ht="15" hidden="1">
      <c r="A599" s="97"/>
      <c r="B599" s="32"/>
      <c r="C599" s="27"/>
      <c r="D599" s="30"/>
      <c r="E599" s="29"/>
      <c r="F599" s="33"/>
    </row>
    <row r="600" spans="1:6" ht="15" hidden="1">
      <c r="A600" s="97"/>
      <c r="B600" s="32"/>
      <c r="C600" s="27"/>
      <c r="D600" s="30"/>
      <c r="E600" s="29"/>
      <c r="F600" s="33"/>
    </row>
    <row r="601" spans="1:6" ht="15" hidden="1">
      <c r="A601" s="118"/>
      <c r="B601" s="32"/>
      <c r="C601" s="27"/>
      <c r="D601" s="30"/>
      <c r="E601" s="29"/>
      <c r="F601" s="31"/>
    </row>
    <row r="602" spans="1:6" ht="15" hidden="1">
      <c r="A602" s="97"/>
      <c r="B602" s="32"/>
      <c r="C602" s="27"/>
      <c r="D602" s="30"/>
      <c r="E602" s="29"/>
      <c r="F602" s="33"/>
    </row>
    <row r="603" spans="1:6" ht="15" hidden="1">
      <c r="A603" s="97"/>
      <c r="B603" s="32"/>
      <c r="C603" s="27"/>
      <c r="D603" s="30"/>
      <c r="E603" s="29"/>
      <c r="F603" s="33"/>
    </row>
    <row r="604" spans="1:6" ht="15" hidden="1">
      <c r="A604" s="97"/>
      <c r="B604" s="32"/>
      <c r="C604" s="27"/>
      <c r="D604" s="30"/>
      <c r="E604" s="29"/>
      <c r="F604" s="33"/>
    </row>
    <row r="605" spans="1:6" ht="15" hidden="1">
      <c r="A605" s="97"/>
      <c r="B605" s="32"/>
      <c r="C605" s="27"/>
      <c r="D605" s="30"/>
      <c r="E605" s="29"/>
      <c r="F605" s="33"/>
    </row>
    <row r="606" spans="1:6" ht="15.75" hidden="1">
      <c r="A606" s="124"/>
      <c r="B606" s="32"/>
      <c r="C606" s="27"/>
      <c r="D606" s="30"/>
      <c r="E606" s="29"/>
      <c r="F606" s="16"/>
    </row>
    <row r="607" spans="1:6" ht="15" hidden="1">
      <c r="A607" s="97"/>
      <c r="B607" s="32"/>
      <c r="C607" s="27"/>
      <c r="D607" s="30"/>
      <c r="E607" s="32"/>
      <c r="F607" s="15"/>
    </row>
    <row r="608" spans="1:6" ht="15" hidden="1">
      <c r="A608" s="97"/>
      <c r="B608" s="32"/>
      <c r="C608" s="27"/>
      <c r="D608" s="30"/>
      <c r="E608" s="32"/>
      <c r="F608" s="15"/>
    </row>
    <row r="609" spans="1:6" ht="15" hidden="1">
      <c r="A609" s="97"/>
      <c r="B609" s="32"/>
      <c r="C609" s="27"/>
      <c r="D609" s="30"/>
      <c r="E609" s="29"/>
      <c r="F609" s="15"/>
    </row>
    <row r="610" spans="1:6" ht="30" customHeight="1" hidden="1">
      <c r="A610" s="98"/>
      <c r="B610" s="32"/>
      <c r="C610" s="34"/>
      <c r="D610" s="64"/>
      <c r="E610" s="32"/>
      <c r="F610" s="15"/>
    </row>
    <row r="611" spans="1:6" ht="15.75">
      <c r="A611" s="134" t="s">
        <v>13</v>
      </c>
      <c r="B611" s="63">
        <v>165</v>
      </c>
      <c r="C611" s="78">
        <v>113</v>
      </c>
      <c r="D611" s="76"/>
      <c r="E611" s="63"/>
      <c r="F611" s="16">
        <f>F612</f>
        <v>120.7</v>
      </c>
    </row>
    <row r="612" spans="1:6" ht="40.5" customHeight="1">
      <c r="A612" s="97" t="s">
        <v>85</v>
      </c>
      <c r="B612" s="32">
        <v>165</v>
      </c>
      <c r="C612" s="34">
        <v>113</v>
      </c>
      <c r="D612" s="64">
        <v>900200</v>
      </c>
      <c r="E612" s="32"/>
      <c r="F612" s="15">
        <f>F613</f>
        <v>120.7</v>
      </c>
    </row>
    <row r="613" spans="1:6" ht="25.5">
      <c r="A613" s="97" t="s">
        <v>36</v>
      </c>
      <c r="B613" s="32">
        <v>165</v>
      </c>
      <c r="C613" s="34">
        <v>113</v>
      </c>
      <c r="D613" s="64">
        <v>900200</v>
      </c>
      <c r="E613" s="32">
        <v>500</v>
      </c>
      <c r="F613" s="15">
        <v>120.7</v>
      </c>
    </row>
    <row r="614" spans="1:6" ht="15">
      <c r="A614" s="97" t="s">
        <v>156</v>
      </c>
      <c r="B614" s="32">
        <v>165</v>
      </c>
      <c r="C614" s="34">
        <v>412</v>
      </c>
      <c r="D614" s="64"/>
      <c r="E614" s="32"/>
      <c r="F614" s="31">
        <f>F617+F615</f>
        <v>8276.6</v>
      </c>
    </row>
    <row r="615" spans="1:6" ht="25.5">
      <c r="A615" s="97" t="s">
        <v>166</v>
      </c>
      <c r="B615" s="32">
        <v>165</v>
      </c>
      <c r="C615" s="34">
        <v>412</v>
      </c>
      <c r="D615" s="64">
        <v>3400300</v>
      </c>
      <c r="E615" s="32"/>
      <c r="F615" s="31">
        <f>F616</f>
        <v>50</v>
      </c>
    </row>
    <row r="616" spans="1:6" ht="25.5">
      <c r="A616" s="97" t="s">
        <v>36</v>
      </c>
      <c r="B616" s="32">
        <v>165</v>
      </c>
      <c r="C616" s="34">
        <v>412</v>
      </c>
      <c r="D616" s="64">
        <v>3400300</v>
      </c>
      <c r="E616" s="32">
        <v>500</v>
      </c>
      <c r="F616" s="33">
        <v>50</v>
      </c>
    </row>
    <row r="617" spans="1:6" ht="63.75">
      <c r="A617" s="125" t="s">
        <v>73</v>
      </c>
      <c r="B617" s="32">
        <v>165</v>
      </c>
      <c r="C617" s="34">
        <v>412</v>
      </c>
      <c r="D617" s="64">
        <v>5210212</v>
      </c>
      <c r="E617" s="32"/>
      <c r="F617" s="15">
        <f>F618</f>
        <v>8226.6</v>
      </c>
    </row>
    <row r="618" spans="1:6" ht="15">
      <c r="A618" s="97" t="s">
        <v>81</v>
      </c>
      <c r="B618" s="32">
        <v>165</v>
      </c>
      <c r="C618" s="34">
        <v>412</v>
      </c>
      <c r="D618" s="64">
        <v>5210212</v>
      </c>
      <c r="E618" s="32">
        <v>9</v>
      </c>
      <c r="F618" s="15">
        <v>8226.6</v>
      </c>
    </row>
    <row r="619" spans="1:6" ht="27">
      <c r="A619" s="118" t="s">
        <v>66</v>
      </c>
      <c r="B619" s="63">
        <v>165</v>
      </c>
      <c r="C619" s="27"/>
      <c r="D619" s="30"/>
      <c r="E619" s="29"/>
      <c r="F619" s="31">
        <f>F620</f>
        <v>2010</v>
      </c>
    </row>
    <row r="620" spans="1:6" ht="15">
      <c r="A620" s="97" t="s">
        <v>65</v>
      </c>
      <c r="B620" s="32">
        <v>165</v>
      </c>
      <c r="C620" s="27">
        <v>500</v>
      </c>
      <c r="D620" s="30"/>
      <c r="E620" s="29"/>
      <c r="F620" s="33">
        <f>F621</f>
        <v>2010</v>
      </c>
    </row>
    <row r="621" spans="1:6" ht="25.5">
      <c r="A621" s="97" t="s">
        <v>14</v>
      </c>
      <c r="B621" s="32">
        <v>165</v>
      </c>
      <c r="C621" s="27">
        <v>505</v>
      </c>
      <c r="D621" s="30"/>
      <c r="E621" s="29"/>
      <c r="F621" s="33">
        <f>F622</f>
        <v>2010</v>
      </c>
    </row>
    <row r="622" spans="1:6" ht="25.5">
      <c r="A622" s="98" t="s">
        <v>7</v>
      </c>
      <c r="B622" s="32">
        <v>165</v>
      </c>
      <c r="C622" s="27">
        <v>505</v>
      </c>
      <c r="D622" s="30">
        <v>20000</v>
      </c>
      <c r="E622" s="29"/>
      <c r="F622" s="33">
        <f>F623</f>
        <v>2010</v>
      </c>
    </row>
    <row r="623" spans="1:6" ht="15">
      <c r="A623" s="98" t="s">
        <v>11</v>
      </c>
      <c r="B623" s="32">
        <v>165</v>
      </c>
      <c r="C623" s="27">
        <v>505</v>
      </c>
      <c r="D623" s="28">
        <v>20400</v>
      </c>
      <c r="E623" s="29"/>
      <c r="F623" s="33">
        <f>F624+F630</f>
        <v>2010</v>
      </c>
    </row>
    <row r="624" spans="1:6" ht="25.5">
      <c r="A624" s="98" t="s">
        <v>36</v>
      </c>
      <c r="B624" s="32">
        <v>165</v>
      </c>
      <c r="C624" s="27">
        <v>505</v>
      </c>
      <c r="D624" s="30">
        <v>20400</v>
      </c>
      <c r="E624" s="29">
        <v>500</v>
      </c>
      <c r="F624" s="33">
        <f>1986.1</f>
        <v>1986.1</v>
      </c>
    </row>
    <row r="625" spans="1:6" ht="25.5" hidden="1">
      <c r="A625" s="98" t="s">
        <v>36</v>
      </c>
      <c r="B625" s="32">
        <v>165</v>
      </c>
      <c r="C625" s="27">
        <v>505</v>
      </c>
      <c r="D625" s="30">
        <v>20400</v>
      </c>
      <c r="E625" s="29"/>
      <c r="F625" s="31"/>
    </row>
    <row r="626" spans="1:6" ht="25.5" hidden="1">
      <c r="A626" s="98" t="s">
        <v>36</v>
      </c>
      <c r="B626" s="32">
        <v>165</v>
      </c>
      <c r="C626" s="27">
        <v>505</v>
      </c>
      <c r="D626" s="30">
        <v>20400</v>
      </c>
      <c r="E626" s="29"/>
      <c r="F626" s="15"/>
    </row>
    <row r="627" spans="1:6" ht="25.5" hidden="1">
      <c r="A627" s="98" t="s">
        <v>36</v>
      </c>
      <c r="B627" s="32">
        <v>165</v>
      </c>
      <c r="C627" s="27">
        <v>505</v>
      </c>
      <c r="D627" s="30">
        <v>20400</v>
      </c>
      <c r="E627" s="29"/>
      <c r="F627" s="15"/>
    </row>
    <row r="628" spans="1:6" ht="25.5" hidden="1">
      <c r="A628" s="98" t="s">
        <v>36</v>
      </c>
      <c r="B628" s="32">
        <v>165</v>
      </c>
      <c r="C628" s="27">
        <v>505</v>
      </c>
      <c r="D628" s="30">
        <v>20400</v>
      </c>
      <c r="E628" s="29"/>
      <c r="F628" s="15"/>
    </row>
    <row r="629" spans="1:6" ht="25.5" hidden="1">
      <c r="A629" s="98" t="s">
        <v>36</v>
      </c>
      <c r="B629" s="32">
        <v>165</v>
      </c>
      <c r="C629" s="27">
        <v>505</v>
      </c>
      <c r="D629" s="30">
        <v>20400</v>
      </c>
      <c r="E629" s="29"/>
      <c r="F629" s="15"/>
    </row>
    <row r="630" spans="1:6" ht="25.5">
      <c r="A630" s="98" t="s">
        <v>115</v>
      </c>
      <c r="B630" s="32">
        <v>165</v>
      </c>
      <c r="C630" s="27">
        <v>505</v>
      </c>
      <c r="D630" s="30">
        <v>20400</v>
      </c>
      <c r="E630" s="29">
        <v>555</v>
      </c>
      <c r="F630" s="15">
        <v>23.9</v>
      </c>
    </row>
    <row r="631" spans="1:6" ht="38.25">
      <c r="A631" s="98" t="s">
        <v>90</v>
      </c>
      <c r="B631" s="32">
        <v>165</v>
      </c>
      <c r="C631" s="27">
        <v>505</v>
      </c>
      <c r="D631" s="30">
        <v>7950302</v>
      </c>
      <c r="E631" s="29"/>
      <c r="F631" s="15">
        <f>F632</f>
        <v>20</v>
      </c>
    </row>
    <row r="632" spans="1:6" ht="25.5">
      <c r="A632" s="97" t="s">
        <v>36</v>
      </c>
      <c r="B632" s="32">
        <v>165</v>
      </c>
      <c r="C632" s="27">
        <v>505</v>
      </c>
      <c r="D632" s="30">
        <v>7950302</v>
      </c>
      <c r="E632" s="29">
        <v>500</v>
      </c>
      <c r="F632" s="15">
        <v>20</v>
      </c>
    </row>
    <row r="633" spans="1:6" ht="34.5" customHeight="1">
      <c r="A633" s="102" t="s">
        <v>77</v>
      </c>
      <c r="B633" s="17">
        <v>181</v>
      </c>
      <c r="C633" s="53"/>
      <c r="D633" s="54"/>
      <c r="E633" s="52"/>
      <c r="F633" s="36">
        <f>F634</f>
        <v>1193</v>
      </c>
    </row>
    <row r="634" spans="1:6" ht="27">
      <c r="A634" s="95" t="s">
        <v>0</v>
      </c>
      <c r="B634" s="49">
        <v>181</v>
      </c>
      <c r="C634" s="27"/>
      <c r="D634" s="30"/>
      <c r="E634" s="29"/>
      <c r="F634" s="16">
        <f>F635</f>
        <v>1193</v>
      </c>
    </row>
    <row r="635" spans="1:6" ht="25.5">
      <c r="A635" s="106" t="s">
        <v>63</v>
      </c>
      <c r="B635" s="29">
        <v>181</v>
      </c>
      <c r="C635" s="27">
        <v>300</v>
      </c>
      <c r="D635" s="30"/>
      <c r="E635" s="29"/>
      <c r="F635" s="15">
        <f>F636</f>
        <v>1193</v>
      </c>
    </row>
    <row r="636" spans="1:6" ht="15">
      <c r="A636" s="97" t="s">
        <v>17</v>
      </c>
      <c r="B636" s="29">
        <v>181</v>
      </c>
      <c r="C636" s="27">
        <v>302</v>
      </c>
      <c r="D636" s="30"/>
      <c r="E636" s="29"/>
      <c r="F636" s="15">
        <f>F654+F637+F661</f>
        <v>1193</v>
      </c>
    </row>
    <row r="637" spans="1:6" ht="15">
      <c r="A637" s="98" t="s">
        <v>18</v>
      </c>
      <c r="B637" s="29">
        <v>181</v>
      </c>
      <c r="C637" s="27">
        <v>302</v>
      </c>
      <c r="D637" s="30">
        <v>2020000</v>
      </c>
      <c r="E637" s="29"/>
      <c r="F637" s="15">
        <f>F640+F642+F644</f>
        <v>1123</v>
      </c>
    </row>
    <row r="638" spans="1:6" ht="15" hidden="1">
      <c r="A638" s="98"/>
      <c r="B638" s="29">
        <v>181</v>
      </c>
      <c r="C638" s="27"/>
      <c r="D638" s="30"/>
      <c r="E638" s="29"/>
      <c r="F638" s="15"/>
    </row>
    <row r="639" spans="1:6" ht="15" hidden="1">
      <c r="A639" s="98"/>
      <c r="B639" s="29">
        <v>181</v>
      </c>
      <c r="C639" s="27"/>
      <c r="D639" s="30"/>
      <c r="E639" s="29"/>
      <c r="F639" s="15"/>
    </row>
    <row r="640" spans="1:6" ht="63.75">
      <c r="A640" s="97" t="s">
        <v>72</v>
      </c>
      <c r="B640" s="29">
        <v>181</v>
      </c>
      <c r="C640" s="27">
        <v>302</v>
      </c>
      <c r="D640" s="30">
        <v>2020100</v>
      </c>
      <c r="E640" s="29"/>
      <c r="F640" s="33">
        <v>78</v>
      </c>
    </row>
    <row r="641" spans="1:6" ht="38.25">
      <c r="A641" s="98" t="s">
        <v>68</v>
      </c>
      <c r="B641" s="29">
        <v>181</v>
      </c>
      <c r="C641" s="27">
        <v>302</v>
      </c>
      <c r="D641" s="30">
        <v>2020100</v>
      </c>
      <c r="E641" s="29">
        <v>14</v>
      </c>
      <c r="F641" s="31">
        <v>78</v>
      </c>
    </row>
    <row r="642" spans="1:6" ht="15">
      <c r="A642" s="98" t="s">
        <v>49</v>
      </c>
      <c r="B642" s="29">
        <v>181</v>
      </c>
      <c r="C642" s="27">
        <v>302</v>
      </c>
      <c r="D642" s="30">
        <v>2025800</v>
      </c>
      <c r="E642" s="29"/>
      <c r="F642" s="31">
        <f>F643</f>
        <v>487</v>
      </c>
    </row>
    <row r="643" spans="1:6" ht="38.25">
      <c r="A643" s="98" t="s">
        <v>68</v>
      </c>
      <c r="B643" s="29">
        <v>181</v>
      </c>
      <c r="C643" s="27">
        <v>302</v>
      </c>
      <c r="D643" s="30">
        <v>2025800</v>
      </c>
      <c r="E643" s="29">
        <v>14</v>
      </c>
      <c r="F643" s="33">
        <v>487</v>
      </c>
    </row>
    <row r="644" spans="1:6" ht="25.5">
      <c r="A644" s="98" t="s">
        <v>71</v>
      </c>
      <c r="B644" s="29">
        <v>181</v>
      </c>
      <c r="C644" s="27">
        <v>302</v>
      </c>
      <c r="D644" s="30">
        <v>2026700</v>
      </c>
      <c r="E644" s="29"/>
      <c r="F644" s="31">
        <f>F645</f>
        <v>558</v>
      </c>
    </row>
    <row r="645" spans="1:6" ht="38.25">
      <c r="A645" s="98" t="s">
        <v>68</v>
      </c>
      <c r="B645" s="29">
        <v>181</v>
      </c>
      <c r="C645" s="27">
        <v>302</v>
      </c>
      <c r="D645" s="30">
        <v>2026700</v>
      </c>
      <c r="E645" s="29">
        <v>14</v>
      </c>
      <c r="F645" s="33">
        <v>558</v>
      </c>
    </row>
    <row r="646" spans="1:6" ht="15" hidden="1">
      <c r="A646" s="118"/>
      <c r="B646" s="29">
        <v>181</v>
      </c>
      <c r="C646" s="27"/>
      <c r="D646" s="30"/>
      <c r="E646" s="29"/>
      <c r="F646" s="31"/>
    </row>
    <row r="647" spans="1:6" ht="15" hidden="1">
      <c r="A647" s="98"/>
      <c r="B647" s="29">
        <v>181</v>
      </c>
      <c r="C647" s="27"/>
      <c r="D647" s="30"/>
      <c r="E647" s="29"/>
      <c r="F647" s="33"/>
    </row>
    <row r="648" spans="1:6" ht="15" hidden="1">
      <c r="A648" s="98"/>
      <c r="B648" s="29">
        <v>181</v>
      </c>
      <c r="C648" s="27"/>
      <c r="D648" s="30"/>
      <c r="E648" s="29"/>
      <c r="F648" s="33"/>
    </row>
    <row r="649" spans="1:6" ht="15" hidden="1">
      <c r="A649" s="98"/>
      <c r="B649" s="29">
        <v>181</v>
      </c>
      <c r="C649" s="27"/>
      <c r="D649" s="30"/>
      <c r="E649" s="29"/>
      <c r="F649" s="33"/>
    </row>
    <row r="650" spans="1:6" ht="15" hidden="1">
      <c r="A650" s="98"/>
      <c r="B650" s="29">
        <v>181</v>
      </c>
      <c r="C650" s="27"/>
      <c r="D650" s="30"/>
      <c r="E650" s="29"/>
      <c r="F650" s="33"/>
    </row>
    <row r="651" spans="1:6" ht="15" hidden="1">
      <c r="A651" s="98"/>
      <c r="B651" s="29">
        <v>181</v>
      </c>
      <c r="C651" s="27"/>
      <c r="D651" s="30"/>
      <c r="E651" s="29"/>
      <c r="F651" s="33"/>
    </row>
    <row r="652" spans="1:6" ht="15" hidden="1">
      <c r="A652" s="97"/>
      <c r="B652" s="29">
        <v>181</v>
      </c>
      <c r="C652" s="27"/>
      <c r="D652" s="30"/>
      <c r="E652" s="29"/>
      <c r="F652" s="33"/>
    </row>
    <row r="653" spans="1:6" ht="15" hidden="1">
      <c r="A653" s="98"/>
      <c r="B653" s="29">
        <v>181</v>
      </c>
      <c r="C653" s="27"/>
      <c r="D653" s="30"/>
      <c r="E653" s="29"/>
      <c r="F653" s="33"/>
    </row>
    <row r="654" spans="1:6" ht="15" hidden="1">
      <c r="A654" s="98"/>
      <c r="B654" s="29">
        <v>181</v>
      </c>
      <c r="C654" s="27"/>
      <c r="D654" s="30"/>
      <c r="E654" s="29"/>
      <c r="F654" s="33"/>
    </row>
    <row r="655" spans="1:6" ht="15" hidden="1">
      <c r="A655" s="118"/>
      <c r="B655" s="29">
        <v>181</v>
      </c>
      <c r="C655" s="27"/>
      <c r="D655" s="30"/>
      <c r="E655" s="29"/>
      <c r="F655" s="31"/>
    </row>
    <row r="656" spans="1:6" ht="15" hidden="1">
      <c r="A656" s="106"/>
      <c r="B656" s="29">
        <v>181</v>
      </c>
      <c r="C656" s="27"/>
      <c r="D656" s="30"/>
      <c r="E656" s="29"/>
      <c r="F656" s="33"/>
    </row>
    <row r="657" spans="1:6" ht="15" hidden="1">
      <c r="A657" s="97"/>
      <c r="B657" s="29">
        <v>181</v>
      </c>
      <c r="C657" s="27"/>
      <c r="D657" s="30"/>
      <c r="E657" s="29"/>
      <c r="F657" s="33"/>
    </row>
    <row r="658" spans="1:6" ht="15" hidden="1">
      <c r="A658" s="105"/>
      <c r="B658" s="29">
        <v>181</v>
      </c>
      <c r="C658" s="27"/>
      <c r="D658" s="30"/>
      <c r="E658" s="29"/>
      <c r="F658" s="33"/>
    </row>
    <row r="659" spans="1:6" ht="39" customHeight="1" hidden="1">
      <c r="A659" s="98"/>
      <c r="B659" s="29">
        <v>181</v>
      </c>
      <c r="C659" s="27"/>
      <c r="D659" s="30"/>
      <c r="E659" s="29"/>
      <c r="F659" s="33"/>
    </row>
    <row r="660" spans="1:6" ht="32.25" customHeight="1" hidden="1" thickBot="1">
      <c r="A660" s="98"/>
      <c r="B660" s="29">
        <v>181</v>
      </c>
      <c r="C660" s="27"/>
      <c r="D660" s="30"/>
      <c r="E660" s="29"/>
      <c r="F660" s="33"/>
    </row>
    <row r="661" spans="1:6" ht="17.25" customHeight="1">
      <c r="A661" s="105" t="s">
        <v>107</v>
      </c>
      <c r="B661" s="29">
        <v>181</v>
      </c>
      <c r="C661" s="27">
        <v>302</v>
      </c>
      <c r="D661" s="30">
        <v>7950000</v>
      </c>
      <c r="E661" s="29"/>
      <c r="F661" s="31">
        <f>F662</f>
        <v>70</v>
      </c>
    </row>
    <row r="662" spans="1:6" ht="39" customHeight="1">
      <c r="A662" s="98" t="s">
        <v>86</v>
      </c>
      <c r="B662" s="29">
        <v>181</v>
      </c>
      <c r="C662" s="27">
        <v>302</v>
      </c>
      <c r="D662" s="30">
        <v>7950500</v>
      </c>
      <c r="E662" s="29"/>
      <c r="F662" s="33">
        <f>F663+F664</f>
        <v>70</v>
      </c>
    </row>
    <row r="663" spans="1:6" ht="27" customHeight="1">
      <c r="A663" s="98" t="s">
        <v>36</v>
      </c>
      <c r="B663" s="29">
        <v>181</v>
      </c>
      <c r="C663" s="27">
        <v>302</v>
      </c>
      <c r="D663" s="30">
        <v>7950500</v>
      </c>
      <c r="E663" s="29">
        <v>500</v>
      </c>
      <c r="F663" s="33">
        <v>36</v>
      </c>
    </row>
    <row r="664" spans="1:6" ht="27" customHeight="1">
      <c r="A664" s="98" t="s">
        <v>115</v>
      </c>
      <c r="B664" s="29">
        <v>181</v>
      </c>
      <c r="C664" s="27">
        <v>302</v>
      </c>
      <c r="D664" s="30">
        <v>7950500</v>
      </c>
      <c r="E664" s="29">
        <v>555</v>
      </c>
      <c r="F664" s="33">
        <v>34</v>
      </c>
    </row>
    <row r="665" spans="1:6" ht="33.75" customHeight="1">
      <c r="A665" s="102" t="s">
        <v>78</v>
      </c>
      <c r="B665" s="17">
        <v>900</v>
      </c>
      <c r="C665" s="53"/>
      <c r="D665" s="54"/>
      <c r="E665" s="52"/>
      <c r="F665" s="103">
        <f>F666+F680+F683+F685+F690+F692</f>
        <v>17323.3</v>
      </c>
    </row>
    <row r="666" spans="1:6" ht="27">
      <c r="A666" s="118" t="s">
        <v>66</v>
      </c>
      <c r="B666" s="63">
        <v>900</v>
      </c>
      <c r="C666" s="27"/>
      <c r="D666" s="30"/>
      <c r="E666" s="29"/>
      <c r="F666" s="104">
        <f>F667</f>
        <v>4414</v>
      </c>
    </row>
    <row r="667" spans="1:6" ht="15">
      <c r="A667" s="106" t="s">
        <v>12</v>
      </c>
      <c r="B667" s="32">
        <v>900</v>
      </c>
      <c r="C667" s="27">
        <v>100</v>
      </c>
      <c r="D667" s="30"/>
      <c r="E667" s="29"/>
      <c r="F667" s="46">
        <f>F668</f>
        <v>4414</v>
      </c>
    </row>
    <row r="668" spans="1:6" ht="38.25">
      <c r="A668" s="98" t="s">
        <v>135</v>
      </c>
      <c r="B668" s="32">
        <v>900</v>
      </c>
      <c r="C668" s="27">
        <v>106</v>
      </c>
      <c r="D668" s="30"/>
      <c r="E668" s="29"/>
      <c r="F668" s="12">
        <f>F669</f>
        <v>4414</v>
      </c>
    </row>
    <row r="669" spans="1:6" ht="25.5">
      <c r="A669" s="98" t="s">
        <v>52</v>
      </c>
      <c r="B669" s="32">
        <v>900</v>
      </c>
      <c r="C669" s="34">
        <v>106</v>
      </c>
      <c r="D669" s="64">
        <v>20000</v>
      </c>
      <c r="E669" s="32"/>
      <c r="F669" s="12">
        <f>F670</f>
        <v>4414</v>
      </c>
    </row>
    <row r="670" spans="1:6" ht="15">
      <c r="A670" s="98" t="s">
        <v>11</v>
      </c>
      <c r="B670" s="32">
        <v>900</v>
      </c>
      <c r="C670" s="34">
        <v>106</v>
      </c>
      <c r="D670" s="64">
        <v>20400</v>
      </c>
      <c r="E670" s="32"/>
      <c r="F670" s="12">
        <f>F671+F678+F679</f>
        <v>4414</v>
      </c>
    </row>
    <row r="671" spans="1:6" ht="25.5">
      <c r="A671" s="98" t="s">
        <v>36</v>
      </c>
      <c r="B671" s="32">
        <v>900</v>
      </c>
      <c r="C671" s="34">
        <v>106</v>
      </c>
      <c r="D671" s="64">
        <v>20400</v>
      </c>
      <c r="E671" s="32">
        <v>500</v>
      </c>
      <c r="F671" s="12">
        <v>4300.7</v>
      </c>
    </row>
    <row r="672" spans="1:6" ht="25.5" hidden="1">
      <c r="A672" s="98" t="s">
        <v>36</v>
      </c>
      <c r="B672" s="32">
        <v>900</v>
      </c>
      <c r="C672" s="34">
        <v>106</v>
      </c>
      <c r="D672" s="64">
        <v>20400</v>
      </c>
      <c r="E672" s="32"/>
      <c r="F672" s="77"/>
    </row>
    <row r="673" spans="1:6" ht="25.5" hidden="1">
      <c r="A673" s="98" t="s">
        <v>36</v>
      </c>
      <c r="B673" s="32">
        <v>900</v>
      </c>
      <c r="C673" s="34">
        <v>106</v>
      </c>
      <c r="D673" s="64">
        <v>20400</v>
      </c>
      <c r="E673" s="32"/>
      <c r="F673" s="12"/>
    </row>
    <row r="674" spans="1:6" ht="25.5" hidden="1">
      <c r="A674" s="98" t="s">
        <v>36</v>
      </c>
      <c r="B674" s="32">
        <v>900</v>
      </c>
      <c r="C674" s="34">
        <v>106</v>
      </c>
      <c r="D674" s="64">
        <v>20400</v>
      </c>
      <c r="E674" s="32"/>
      <c r="F674" s="12"/>
    </row>
    <row r="675" spans="1:6" ht="25.5" hidden="1">
      <c r="A675" s="98" t="s">
        <v>36</v>
      </c>
      <c r="B675" s="32">
        <v>900</v>
      </c>
      <c r="C675" s="34">
        <v>106</v>
      </c>
      <c r="D675" s="64">
        <v>20400</v>
      </c>
      <c r="E675" s="32"/>
      <c r="F675" s="12"/>
    </row>
    <row r="676" spans="1:6" ht="25.5" hidden="1">
      <c r="A676" s="98" t="s">
        <v>36</v>
      </c>
      <c r="B676" s="32">
        <v>900</v>
      </c>
      <c r="C676" s="34">
        <v>106</v>
      </c>
      <c r="D676" s="64">
        <v>20400</v>
      </c>
      <c r="E676" s="32"/>
      <c r="F676" s="12"/>
    </row>
    <row r="677" spans="1:6" ht="25.5" hidden="1">
      <c r="A677" s="98" t="s">
        <v>36</v>
      </c>
      <c r="B677" s="32">
        <v>900</v>
      </c>
      <c r="C677" s="34">
        <v>106</v>
      </c>
      <c r="D677" s="64">
        <v>20400</v>
      </c>
      <c r="E677" s="32"/>
      <c r="F677" s="12"/>
    </row>
    <row r="678" spans="1:6" ht="25.5">
      <c r="A678" s="98" t="s">
        <v>115</v>
      </c>
      <c r="B678" s="32">
        <v>900</v>
      </c>
      <c r="C678" s="34">
        <v>106</v>
      </c>
      <c r="D678" s="64">
        <v>20400</v>
      </c>
      <c r="E678" s="32">
        <v>555</v>
      </c>
      <c r="F678" s="12">
        <v>38.3</v>
      </c>
    </row>
    <row r="679" spans="1:6" ht="15">
      <c r="A679" s="98" t="s">
        <v>116</v>
      </c>
      <c r="B679" s="32">
        <v>900</v>
      </c>
      <c r="C679" s="34">
        <v>106</v>
      </c>
      <c r="D679" s="64">
        <v>20400</v>
      </c>
      <c r="E679" s="32">
        <v>844</v>
      </c>
      <c r="F679" s="12">
        <v>75</v>
      </c>
    </row>
    <row r="680" spans="1:6" ht="15">
      <c r="A680" s="98" t="s">
        <v>157</v>
      </c>
      <c r="B680" s="32">
        <v>900</v>
      </c>
      <c r="C680" s="34">
        <v>401</v>
      </c>
      <c r="D680" s="64"/>
      <c r="E680" s="32"/>
      <c r="F680" s="77">
        <f>F681</f>
        <v>100</v>
      </c>
    </row>
    <row r="681" spans="1:6" ht="38.25">
      <c r="A681" s="98" t="s">
        <v>158</v>
      </c>
      <c r="B681" s="32">
        <v>900</v>
      </c>
      <c r="C681" s="34">
        <v>401</v>
      </c>
      <c r="D681" s="64">
        <v>5225806</v>
      </c>
      <c r="E681" s="32"/>
      <c r="F681" s="12">
        <f>F682</f>
        <v>100</v>
      </c>
    </row>
    <row r="682" spans="1:6" ht="25.5">
      <c r="A682" s="98" t="s">
        <v>36</v>
      </c>
      <c r="B682" s="32">
        <v>900</v>
      </c>
      <c r="C682" s="34">
        <v>401</v>
      </c>
      <c r="D682" s="64">
        <v>5225806</v>
      </c>
      <c r="E682" s="32">
        <v>500</v>
      </c>
      <c r="F682" s="12">
        <v>100</v>
      </c>
    </row>
    <row r="683" spans="1:6" ht="51">
      <c r="A683" s="98" t="s">
        <v>168</v>
      </c>
      <c r="B683" s="32">
        <v>900</v>
      </c>
      <c r="C683" s="34">
        <v>412</v>
      </c>
      <c r="D683" s="64">
        <v>3400300</v>
      </c>
      <c r="E683" s="32"/>
      <c r="F683" s="77">
        <f>F684</f>
        <v>343</v>
      </c>
    </row>
    <row r="684" spans="1:6" ht="25.5">
      <c r="A684" s="98" t="s">
        <v>36</v>
      </c>
      <c r="B684" s="32">
        <v>900</v>
      </c>
      <c r="C684" s="34">
        <v>412</v>
      </c>
      <c r="D684" s="64">
        <v>3400300</v>
      </c>
      <c r="E684" s="32">
        <v>500</v>
      </c>
      <c r="F684" s="12">
        <v>343</v>
      </c>
    </row>
    <row r="685" spans="1:6" ht="15">
      <c r="A685" s="98" t="s">
        <v>16</v>
      </c>
      <c r="B685" s="32">
        <v>900</v>
      </c>
      <c r="C685" s="34">
        <v>1003</v>
      </c>
      <c r="D685" s="64"/>
      <c r="E685" s="32"/>
      <c r="F685" s="77">
        <f>F686+F688</f>
        <v>163.3</v>
      </c>
    </row>
    <row r="686" spans="1:6" ht="38.25">
      <c r="A686" s="98" t="s">
        <v>159</v>
      </c>
      <c r="B686" s="32">
        <v>900</v>
      </c>
      <c r="C686" s="34">
        <v>1003</v>
      </c>
      <c r="D686" s="64">
        <v>1040200</v>
      </c>
      <c r="E686" s="32"/>
      <c r="F686" s="12">
        <f>F687</f>
        <v>123</v>
      </c>
    </row>
    <row r="687" spans="1:6" ht="25.5">
      <c r="A687" s="98" t="s">
        <v>36</v>
      </c>
      <c r="B687" s="32">
        <v>900</v>
      </c>
      <c r="C687" s="34">
        <v>1003</v>
      </c>
      <c r="D687" s="64">
        <v>1040200</v>
      </c>
      <c r="E687" s="32">
        <v>500</v>
      </c>
      <c r="F687" s="12">
        <v>123</v>
      </c>
    </row>
    <row r="688" spans="1:6" ht="38.25">
      <c r="A688" s="98" t="s">
        <v>160</v>
      </c>
      <c r="B688" s="32">
        <v>900</v>
      </c>
      <c r="C688" s="34">
        <v>1003</v>
      </c>
      <c r="D688" s="64">
        <v>5220360</v>
      </c>
      <c r="E688" s="32"/>
      <c r="F688" s="12">
        <f>F689</f>
        <v>40.3</v>
      </c>
    </row>
    <row r="689" spans="1:6" ht="25.5">
      <c r="A689" s="98" t="s">
        <v>36</v>
      </c>
      <c r="B689" s="32">
        <v>900</v>
      </c>
      <c r="C689" s="34">
        <v>1003</v>
      </c>
      <c r="D689" s="64">
        <v>5220360</v>
      </c>
      <c r="E689" s="32">
        <v>500</v>
      </c>
      <c r="F689" s="12">
        <v>40.3</v>
      </c>
    </row>
    <row r="690" spans="1:6" ht="25.5">
      <c r="A690" s="98" t="s">
        <v>167</v>
      </c>
      <c r="B690" s="32">
        <v>900</v>
      </c>
      <c r="C690" s="34">
        <v>1003</v>
      </c>
      <c r="D690" s="64">
        <v>7950800</v>
      </c>
      <c r="E690" s="32"/>
      <c r="F690" s="12">
        <f>F691</f>
        <v>36.7</v>
      </c>
    </row>
    <row r="691" spans="1:6" ht="25.5">
      <c r="A691" s="98" t="s">
        <v>36</v>
      </c>
      <c r="B691" s="32">
        <v>900</v>
      </c>
      <c r="C691" s="34">
        <v>1003</v>
      </c>
      <c r="D691" s="64">
        <v>7950800</v>
      </c>
      <c r="E691" s="32">
        <v>500</v>
      </c>
      <c r="F691" s="12">
        <v>36.7</v>
      </c>
    </row>
    <row r="692" spans="1:6" ht="15.75">
      <c r="A692" s="95" t="s">
        <v>15</v>
      </c>
      <c r="B692" s="63">
        <v>900</v>
      </c>
      <c r="C692" s="27"/>
      <c r="D692" s="30"/>
      <c r="E692" s="29"/>
      <c r="F692" s="16">
        <f>F693+F698+F703+F714</f>
        <v>12266.3</v>
      </c>
    </row>
    <row r="693" spans="1:6" ht="15">
      <c r="A693" s="126" t="s">
        <v>12</v>
      </c>
      <c r="B693" s="32">
        <v>900</v>
      </c>
      <c r="C693" s="10" t="s">
        <v>138</v>
      </c>
      <c r="D693" s="10"/>
      <c r="E693" s="29"/>
      <c r="F693" s="15">
        <v>20</v>
      </c>
    </row>
    <row r="694" spans="1:6" ht="15">
      <c r="A694" s="126" t="s">
        <v>13</v>
      </c>
      <c r="B694" s="32">
        <v>900</v>
      </c>
      <c r="C694" s="10" t="s">
        <v>104</v>
      </c>
      <c r="D694" s="10"/>
      <c r="E694" s="29"/>
      <c r="F694" s="15">
        <v>20</v>
      </c>
    </row>
    <row r="695" spans="1:6" ht="25.5">
      <c r="A695" s="98" t="s">
        <v>40</v>
      </c>
      <c r="B695" s="32">
        <v>900</v>
      </c>
      <c r="C695" s="10" t="s">
        <v>104</v>
      </c>
      <c r="D695" s="10" t="s">
        <v>51</v>
      </c>
      <c r="E695" s="29"/>
      <c r="F695" s="15">
        <v>20</v>
      </c>
    </row>
    <row r="696" spans="1:6" ht="25.5">
      <c r="A696" s="98" t="s">
        <v>105</v>
      </c>
      <c r="B696" s="32">
        <v>900</v>
      </c>
      <c r="C696" s="10" t="s">
        <v>104</v>
      </c>
      <c r="D696" s="10" t="s">
        <v>41</v>
      </c>
      <c r="E696" s="29"/>
      <c r="F696" s="15">
        <v>20</v>
      </c>
    </row>
    <row r="697" spans="1:6" ht="15">
      <c r="A697" s="126" t="s">
        <v>81</v>
      </c>
      <c r="B697" s="32">
        <v>900</v>
      </c>
      <c r="C697" s="10" t="s">
        <v>104</v>
      </c>
      <c r="D697" s="10" t="s">
        <v>41</v>
      </c>
      <c r="E697" s="29">
        <v>9</v>
      </c>
      <c r="F697" s="15">
        <v>20</v>
      </c>
    </row>
    <row r="698" spans="1:6" ht="15">
      <c r="A698" s="98" t="s">
        <v>102</v>
      </c>
      <c r="B698" s="32">
        <v>900</v>
      </c>
      <c r="C698" s="27">
        <v>200</v>
      </c>
      <c r="D698" s="30"/>
      <c r="E698" s="29"/>
      <c r="F698" s="33">
        <v>690.5</v>
      </c>
    </row>
    <row r="699" spans="1:6" ht="15">
      <c r="A699" s="98" t="s">
        <v>103</v>
      </c>
      <c r="B699" s="32">
        <v>900</v>
      </c>
      <c r="C699" s="27">
        <v>203</v>
      </c>
      <c r="D699" s="30"/>
      <c r="E699" s="29"/>
      <c r="F699" s="15">
        <v>690.5</v>
      </c>
    </row>
    <row r="700" spans="1:6" ht="25.5">
      <c r="A700" s="98" t="s">
        <v>40</v>
      </c>
      <c r="B700" s="32">
        <v>900</v>
      </c>
      <c r="C700" s="27">
        <v>203</v>
      </c>
      <c r="D700" s="30">
        <v>10000</v>
      </c>
      <c r="E700" s="29"/>
      <c r="F700" s="15">
        <v>690.5</v>
      </c>
    </row>
    <row r="701" spans="1:6" ht="38.25">
      <c r="A701" s="98" t="s">
        <v>106</v>
      </c>
      <c r="B701" s="32">
        <v>900</v>
      </c>
      <c r="C701" s="27">
        <v>203</v>
      </c>
      <c r="D701" s="30">
        <v>13600</v>
      </c>
      <c r="E701" s="29"/>
      <c r="F701" s="15">
        <v>690.5</v>
      </c>
    </row>
    <row r="702" spans="1:6" ht="15">
      <c r="A702" s="126" t="s">
        <v>81</v>
      </c>
      <c r="B702" s="32">
        <v>900</v>
      </c>
      <c r="C702" s="27">
        <v>203</v>
      </c>
      <c r="D702" s="10" t="s">
        <v>42</v>
      </c>
      <c r="E702" s="29">
        <v>9</v>
      </c>
      <c r="F702" s="15">
        <v>690.5</v>
      </c>
    </row>
    <row r="703" spans="1:6" ht="38.25">
      <c r="A703" s="98" t="s">
        <v>136</v>
      </c>
      <c r="B703" s="32">
        <v>900</v>
      </c>
      <c r="C703" s="27">
        <v>1400</v>
      </c>
      <c r="D703" s="30"/>
      <c r="E703" s="29"/>
      <c r="F703" s="15">
        <v>11369</v>
      </c>
    </row>
    <row r="704" spans="1:6" ht="38.25">
      <c r="A704" s="98" t="s">
        <v>137</v>
      </c>
      <c r="B704" s="32">
        <v>900</v>
      </c>
      <c r="C704" s="27">
        <v>1401</v>
      </c>
      <c r="D704" s="30"/>
      <c r="E704" s="29"/>
      <c r="F704" s="33">
        <v>11369</v>
      </c>
    </row>
    <row r="705" spans="1:6" ht="15">
      <c r="A705" s="98" t="s">
        <v>67</v>
      </c>
      <c r="B705" s="32">
        <v>900</v>
      </c>
      <c r="C705" s="27">
        <v>1401</v>
      </c>
      <c r="D705" s="30">
        <v>5160000</v>
      </c>
      <c r="E705" s="29"/>
      <c r="F705" s="33">
        <v>11369</v>
      </c>
    </row>
    <row r="706" spans="1:6" ht="15">
      <c r="A706" s="98" t="s">
        <v>67</v>
      </c>
      <c r="B706" s="32">
        <v>900</v>
      </c>
      <c r="C706" s="27">
        <v>1401</v>
      </c>
      <c r="D706" s="30">
        <v>5160100</v>
      </c>
      <c r="E706" s="29"/>
      <c r="F706" s="33">
        <v>11369</v>
      </c>
    </row>
    <row r="707" spans="1:6" ht="15">
      <c r="A707" s="98" t="s">
        <v>53</v>
      </c>
      <c r="B707" s="32">
        <v>900</v>
      </c>
      <c r="C707" s="27">
        <v>1401</v>
      </c>
      <c r="D707" s="30">
        <v>5160130</v>
      </c>
      <c r="E707" s="29"/>
      <c r="F707" s="33">
        <v>11369</v>
      </c>
    </row>
    <row r="708" spans="1:6" ht="12" customHeight="1">
      <c r="A708" s="98" t="s">
        <v>80</v>
      </c>
      <c r="B708" s="32">
        <v>900</v>
      </c>
      <c r="C708" s="27">
        <v>1401</v>
      </c>
      <c r="D708" s="30">
        <v>5160130</v>
      </c>
      <c r="E708" s="29">
        <v>8</v>
      </c>
      <c r="F708" s="33">
        <v>11369</v>
      </c>
    </row>
    <row r="709" spans="1:6" ht="15" hidden="1">
      <c r="A709" s="98" t="s">
        <v>80</v>
      </c>
      <c r="B709" s="32">
        <v>900</v>
      </c>
      <c r="C709" s="27">
        <v>1401</v>
      </c>
      <c r="D709" s="30">
        <v>5160130</v>
      </c>
      <c r="E709" s="29">
        <v>8</v>
      </c>
      <c r="F709" s="33"/>
    </row>
    <row r="710" spans="1:6" ht="15" hidden="1">
      <c r="A710" s="98" t="s">
        <v>80</v>
      </c>
      <c r="B710" s="32">
        <v>900</v>
      </c>
      <c r="C710" s="27">
        <v>1401</v>
      </c>
      <c r="D710" s="30">
        <v>5160130</v>
      </c>
      <c r="E710" s="29">
        <v>8</v>
      </c>
      <c r="F710" s="33"/>
    </row>
    <row r="711" spans="1:6" ht="15" hidden="1">
      <c r="A711" s="98" t="s">
        <v>80</v>
      </c>
      <c r="B711" s="32">
        <v>900</v>
      </c>
      <c r="C711" s="27">
        <v>1401</v>
      </c>
      <c r="D711" s="30">
        <v>5160130</v>
      </c>
      <c r="E711" s="29">
        <v>8</v>
      </c>
      <c r="F711" s="33"/>
    </row>
    <row r="712" spans="1:6" ht="15" hidden="1">
      <c r="A712" s="98" t="s">
        <v>80</v>
      </c>
      <c r="B712" s="32">
        <v>900</v>
      </c>
      <c r="C712" s="27">
        <v>1401</v>
      </c>
      <c r="D712" s="30">
        <v>5160130</v>
      </c>
      <c r="E712" s="29">
        <v>8</v>
      </c>
      <c r="F712" s="33"/>
    </row>
    <row r="713" spans="1:6" ht="15" hidden="1">
      <c r="A713" s="98" t="s">
        <v>80</v>
      </c>
      <c r="B713" s="32">
        <v>900</v>
      </c>
      <c r="C713" s="27">
        <v>1401</v>
      </c>
      <c r="D713" s="30">
        <v>5160130</v>
      </c>
      <c r="E713" s="29">
        <v>8</v>
      </c>
      <c r="F713" s="33"/>
    </row>
    <row r="714" spans="1:6" ht="14.25" customHeight="1">
      <c r="A714" s="98" t="s">
        <v>161</v>
      </c>
      <c r="B714" s="32">
        <v>900</v>
      </c>
      <c r="C714" s="27">
        <v>1402</v>
      </c>
      <c r="D714" s="30"/>
      <c r="E714" s="29"/>
      <c r="F714" s="107">
        <f>F715</f>
        <v>186.8</v>
      </c>
    </row>
    <row r="715" spans="1:6" ht="25.5">
      <c r="A715" s="98" t="s">
        <v>162</v>
      </c>
      <c r="B715" s="32">
        <v>900</v>
      </c>
      <c r="C715" s="27">
        <v>1402</v>
      </c>
      <c r="D715" s="30">
        <v>5170200</v>
      </c>
      <c r="E715" s="29"/>
      <c r="F715" s="107">
        <f>F716</f>
        <v>186.8</v>
      </c>
    </row>
    <row r="716" spans="1:6" ht="15.75" thickBot="1">
      <c r="A716" s="98" t="s">
        <v>163</v>
      </c>
      <c r="B716" s="32">
        <v>900</v>
      </c>
      <c r="C716" s="27">
        <v>1402</v>
      </c>
      <c r="D716" s="30">
        <v>5170200</v>
      </c>
      <c r="E716" s="29">
        <v>7</v>
      </c>
      <c r="F716" s="107">
        <v>186.8</v>
      </c>
    </row>
    <row r="717" spans="1:6" ht="15" hidden="1">
      <c r="A717" s="67"/>
      <c r="B717" s="19"/>
      <c r="C717" s="41"/>
      <c r="D717" s="70"/>
      <c r="E717" s="19"/>
      <c r="F717" s="81"/>
    </row>
    <row r="718" spans="1:6" ht="15" hidden="1">
      <c r="A718" s="65"/>
      <c r="B718" s="29"/>
      <c r="C718" s="27"/>
      <c r="D718" s="30"/>
      <c r="E718" s="29"/>
      <c r="F718" s="66"/>
    </row>
    <row r="719" spans="1:6" ht="15" hidden="1">
      <c r="A719" s="65"/>
      <c r="B719" s="29"/>
      <c r="C719" s="27"/>
      <c r="D719" s="30"/>
      <c r="E719" s="29"/>
      <c r="F719" s="66"/>
    </row>
    <row r="720" spans="1:6" ht="15" hidden="1">
      <c r="A720" s="65"/>
      <c r="B720" s="29"/>
      <c r="C720" s="27"/>
      <c r="D720" s="30"/>
      <c r="E720" s="29"/>
      <c r="F720" s="66"/>
    </row>
    <row r="721" spans="1:6" ht="15" hidden="1">
      <c r="A721" s="65"/>
      <c r="B721" s="29"/>
      <c r="C721" s="27"/>
      <c r="D721" s="30"/>
      <c r="E721" s="29"/>
      <c r="F721" s="66"/>
    </row>
    <row r="722" spans="1:6" ht="15" hidden="1">
      <c r="A722" s="65"/>
      <c r="B722" s="29"/>
      <c r="C722" s="27"/>
      <c r="D722" s="30"/>
      <c r="E722" s="29"/>
      <c r="F722" s="66"/>
    </row>
    <row r="723" spans="1:6" ht="15" hidden="1">
      <c r="A723" s="65"/>
      <c r="B723" s="29"/>
      <c r="C723" s="27"/>
      <c r="D723" s="30"/>
      <c r="E723" s="29"/>
      <c r="F723" s="66"/>
    </row>
    <row r="724" spans="1:6" ht="15" hidden="1">
      <c r="A724" s="65"/>
      <c r="B724" s="29"/>
      <c r="C724" s="27"/>
      <c r="D724" s="30"/>
      <c r="E724" s="29"/>
      <c r="F724" s="66"/>
    </row>
    <row r="725" spans="1:6" ht="15" hidden="1">
      <c r="A725" s="65"/>
      <c r="B725" s="29"/>
      <c r="C725" s="27"/>
      <c r="D725" s="30"/>
      <c r="E725" s="29"/>
      <c r="F725" s="66"/>
    </row>
    <row r="726" spans="1:6" ht="15" hidden="1">
      <c r="A726" s="65"/>
      <c r="B726" s="29"/>
      <c r="C726" s="27"/>
      <c r="D726" s="30"/>
      <c r="E726" s="29"/>
      <c r="F726" s="66"/>
    </row>
    <row r="727" spans="1:6" ht="15" hidden="1">
      <c r="A727" s="65"/>
      <c r="B727" s="29"/>
      <c r="C727" s="27"/>
      <c r="D727" s="30"/>
      <c r="E727" s="29"/>
      <c r="F727" s="66"/>
    </row>
    <row r="728" spans="1:6" ht="15" hidden="1">
      <c r="A728" s="65"/>
      <c r="B728" s="29"/>
      <c r="C728" s="27"/>
      <c r="D728" s="30"/>
      <c r="E728" s="29"/>
      <c r="F728" s="66"/>
    </row>
    <row r="729" spans="1:6" ht="15" hidden="1">
      <c r="A729" s="65"/>
      <c r="B729" s="29"/>
      <c r="C729" s="27"/>
      <c r="D729" s="30"/>
      <c r="E729" s="29"/>
      <c r="F729" s="66"/>
    </row>
    <row r="730" spans="1:6" ht="15" hidden="1">
      <c r="A730" s="65"/>
      <c r="B730" s="29"/>
      <c r="C730" s="27"/>
      <c r="D730" s="30"/>
      <c r="E730" s="29"/>
      <c r="F730" s="66"/>
    </row>
    <row r="731" spans="1:6" ht="15" hidden="1">
      <c r="A731" s="65"/>
      <c r="B731" s="29"/>
      <c r="C731" s="27"/>
      <c r="D731" s="30"/>
      <c r="E731" s="29"/>
      <c r="F731" s="66"/>
    </row>
    <row r="732" spans="1:6" ht="15" hidden="1">
      <c r="A732" s="65"/>
      <c r="B732" s="29"/>
      <c r="C732" s="27"/>
      <c r="D732" s="30"/>
      <c r="E732" s="29"/>
      <c r="F732" s="66"/>
    </row>
    <row r="733" spans="1:6" ht="15" hidden="1">
      <c r="A733" s="65"/>
      <c r="B733" s="29"/>
      <c r="C733" s="27"/>
      <c r="D733" s="30"/>
      <c r="E733" s="29"/>
      <c r="F733" s="66"/>
    </row>
    <row r="734" spans="1:6" ht="15" hidden="1">
      <c r="A734" s="65"/>
      <c r="B734" s="29"/>
      <c r="C734" s="27"/>
      <c r="D734" s="30"/>
      <c r="E734" s="29"/>
      <c r="F734" s="66"/>
    </row>
    <row r="735" spans="1:6" ht="15" hidden="1">
      <c r="A735" s="65"/>
      <c r="B735" s="29"/>
      <c r="C735" s="27"/>
      <c r="D735" s="30"/>
      <c r="E735" s="29"/>
      <c r="F735" s="66"/>
    </row>
    <row r="736" spans="1:6" ht="15" hidden="1">
      <c r="A736" s="65"/>
      <c r="B736" s="29"/>
      <c r="C736" s="27"/>
      <c r="D736" s="30"/>
      <c r="E736" s="29"/>
      <c r="F736" s="66"/>
    </row>
    <row r="737" spans="1:6" ht="15" hidden="1">
      <c r="A737" s="65"/>
      <c r="B737" s="29"/>
      <c r="C737" s="27"/>
      <c r="D737" s="30"/>
      <c r="E737" s="29"/>
      <c r="F737" s="66"/>
    </row>
    <row r="738" spans="1:6" ht="15" hidden="1">
      <c r="A738" s="65"/>
      <c r="B738" s="29"/>
      <c r="C738" s="27"/>
      <c r="D738" s="30"/>
      <c r="E738" s="29"/>
      <c r="F738" s="66"/>
    </row>
    <row r="739" spans="1:6" ht="15" hidden="1">
      <c r="A739" s="65"/>
      <c r="B739" s="29"/>
      <c r="C739" s="27"/>
      <c r="D739" s="30"/>
      <c r="E739" s="29"/>
      <c r="F739" s="66"/>
    </row>
    <row r="740" spans="1:6" ht="15" hidden="1">
      <c r="A740" s="65"/>
      <c r="B740" s="29"/>
      <c r="C740" s="27"/>
      <c r="D740" s="30"/>
      <c r="E740" s="29"/>
      <c r="F740" s="66"/>
    </row>
    <row r="741" spans="1:6" ht="15" hidden="1">
      <c r="A741" s="65"/>
      <c r="B741" s="29"/>
      <c r="C741" s="27"/>
      <c r="D741" s="30"/>
      <c r="E741" s="29"/>
      <c r="F741" s="66"/>
    </row>
    <row r="742" spans="1:6" ht="15" hidden="1">
      <c r="A742" s="65"/>
      <c r="B742" s="29"/>
      <c r="C742" s="27"/>
      <c r="D742" s="30"/>
      <c r="E742" s="29"/>
      <c r="F742" s="66"/>
    </row>
    <row r="743" spans="1:6" ht="15" hidden="1">
      <c r="A743" s="65"/>
      <c r="B743" s="29"/>
      <c r="C743" s="27"/>
      <c r="D743" s="30"/>
      <c r="E743" s="29"/>
      <c r="F743" s="66"/>
    </row>
    <row r="744" spans="1:6" ht="15" hidden="1">
      <c r="A744" s="65"/>
      <c r="B744" s="29"/>
      <c r="C744" s="27"/>
      <c r="D744" s="30"/>
      <c r="E744" s="29"/>
      <c r="F744" s="66"/>
    </row>
    <row r="745" spans="1:6" ht="15" hidden="1">
      <c r="A745" s="65"/>
      <c r="B745" s="29"/>
      <c r="C745" s="27"/>
      <c r="D745" s="30"/>
      <c r="E745" s="29"/>
      <c r="F745" s="66"/>
    </row>
    <row r="746" spans="1:6" ht="17.25" customHeight="1" hidden="1">
      <c r="A746" s="65"/>
      <c r="B746" s="29"/>
      <c r="C746" s="27"/>
      <c r="D746" s="30"/>
      <c r="E746" s="29"/>
      <c r="F746" s="66"/>
    </row>
    <row r="747" spans="1:6" ht="16.5" customHeight="1" hidden="1">
      <c r="A747" s="79"/>
      <c r="B747" s="40"/>
      <c r="C747" s="38"/>
      <c r="D747" s="39"/>
      <c r="E747" s="40"/>
      <c r="F747" s="80"/>
    </row>
    <row r="748" spans="1:6" ht="16.5" thickBot="1">
      <c r="A748" s="71" t="s">
        <v>23</v>
      </c>
      <c r="B748" s="69"/>
      <c r="C748" s="72"/>
      <c r="D748" s="73"/>
      <c r="E748" s="69"/>
      <c r="F748" s="68">
        <f>F30+F43+F162+F339+F538+F633+F665</f>
        <v>244919.09999999998</v>
      </c>
    </row>
    <row r="749" spans="1:6" ht="180.75" customHeight="1">
      <c r="A749" s="135"/>
      <c r="B749" s="135"/>
      <c r="C749" s="135"/>
      <c r="D749" s="135"/>
      <c r="E749" s="135"/>
      <c r="F749" s="135"/>
    </row>
  </sheetData>
  <mergeCells count="27">
    <mergeCell ref="D9:F9"/>
    <mergeCell ref="D10:F10"/>
    <mergeCell ref="D11:F11"/>
    <mergeCell ref="D5:F5"/>
    <mergeCell ref="D6:F6"/>
    <mergeCell ref="D7:F7"/>
    <mergeCell ref="D8:F8"/>
    <mergeCell ref="D1:F1"/>
    <mergeCell ref="D2:F2"/>
    <mergeCell ref="D3:F3"/>
    <mergeCell ref="D4:F4"/>
    <mergeCell ref="M31:O31"/>
    <mergeCell ref="M15:O15"/>
    <mergeCell ref="M16:O16"/>
    <mergeCell ref="M30:O30"/>
    <mergeCell ref="D12:F12"/>
    <mergeCell ref="H15:H16"/>
    <mergeCell ref="I15:I16"/>
    <mergeCell ref="G15:G16"/>
    <mergeCell ref="K15:K16"/>
    <mergeCell ref="A749:F749"/>
    <mergeCell ref="A15:A16"/>
    <mergeCell ref="E15:E16"/>
    <mergeCell ref="B15:B16"/>
    <mergeCell ref="C15:C16"/>
    <mergeCell ref="D15:D16"/>
    <mergeCell ref="F15:F16"/>
  </mergeCells>
  <printOptions horizontalCentered="1"/>
  <pageMargins left="0.3937007874015748" right="0.3937007874015748" top="0.3937007874015748" bottom="0.3937007874015748" header="0" footer="0"/>
  <pageSetup fitToHeight="7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Поморцев</dc:creator>
  <cp:keywords/>
  <dc:description/>
  <cp:lastModifiedBy>Зуля</cp:lastModifiedBy>
  <cp:lastPrinted>2011-04-21T02:24:07Z</cp:lastPrinted>
  <dcterms:created xsi:type="dcterms:W3CDTF">2001-11-05T09:26:23Z</dcterms:created>
  <dcterms:modified xsi:type="dcterms:W3CDTF">2011-04-21T02:25:05Z</dcterms:modified>
  <cp:category/>
  <cp:version/>
  <cp:contentType/>
  <cp:contentStatus/>
</cp:coreProperties>
</file>