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2015" sheetId="1" r:id="rId1"/>
  </sheets>
  <definedNames>
    <definedName name="_xlnm.Print_Titles" localSheetId="0">'2015'!$10:$11</definedName>
    <definedName name="_xlnm.Print_Area" localSheetId="0">'2015'!$A$1:$AF$267</definedName>
  </definedNames>
  <calcPr fullCalcOnLoad="1"/>
</workbook>
</file>

<file path=xl/sharedStrings.xml><?xml version="1.0" encoding="utf-8"?>
<sst xmlns="http://schemas.openxmlformats.org/spreadsheetml/2006/main" count="1217" uniqueCount="275">
  <si>
    <t>Наименование показателя</t>
  </si>
  <si>
    <t>Вед.</t>
  </si>
  <si>
    <t>Ц.ст.</t>
  </si>
  <si>
    <t>Расх.</t>
  </si>
  <si>
    <t>#Н/Д</t>
  </si>
  <si>
    <t>000</t>
  </si>
  <si>
    <t xml:space="preserve">      Управление сельского хозяйства Администрации Шумихинского района</t>
  </si>
  <si>
    <t>045</t>
  </si>
  <si>
    <t>0400</t>
  </si>
  <si>
    <t>0405</t>
  </si>
  <si>
    <t>1000</t>
  </si>
  <si>
    <t>1003</t>
  </si>
  <si>
    <t xml:space="preserve">      Отдел образования Администрации Шумихинского района</t>
  </si>
  <si>
    <t>078</t>
  </si>
  <si>
    <t>0700</t>
  </si>
  <si>
    <t>0701</t>
  </si>
  <si>
    <t>0702</t>
  </si>
  <si>
    <t>0705</t>
  </si>
  <si>
    <t>0709</t>
  </si>
  <si>
    <t>1004</t>
  </si>
  <si>
    <t xml:space="preserve">      Отдел культуры Администрации Шумихинского района</t>
  </si>
  <si>
    <t>083</t>
  </si>
  <si>
    <t>0100</t>
  </si>
  <si>
    <t>0113</t>
  </si>
  <si>
    <t>0500</t>
  </si>
  <si>
    <t>0505</t>
  </si>
  <si>
    <t xml:space="preserve">        КУЛЬТУРА, КИНЕМАТОГРАФИЯ, СРЕДСТВА МАССОВОЙ ИНФОРМАЦИИ</t>
  </si>
  <si>
    <t>0800</t>
  </si>
  <si>
    <t xml:space="preserve">          Культура</t>
  </si>
  <si>
    <t>0801</t>
  </si>
  <si>
    <t>0804</t>
  </si>
  <si>
    <t xml:space="preserve">      Администрация Шумихинского района</t>
  </si>
  <si>
    <t>098</t>
  </si>
  <si>
    <t>0102</t>
  </si>
  <si>
    <t>0104</t>
  </si>
  <si>
    <t>0300</t>
  </si>
  <si>
    <t>0309</t>
  </si>
  <si>
    <t>1001</t>
  </si>
  <si>
    <t xml:space="preserve">      Отдел строительства, транспорта, ЖКХ, имущественных и земельных отношений Администрации Шумихинского района</t>
  </si>
  <si>
    <t>166</t>
  </si>
  <si>
    <t xml:space="preserve">      Финансовый отдел Администрации Шумихинского района Курганской области</t>
  </si>
  <si>
    <t>900</t>
  </si>
  <si>
    <t>0106</t>
  </si>
  <si>
    <t>0111</t>
  </si>
  <si>
    <t>0200</t>
  </si>
  <si>
    <t>0203</t>
  </si>
  <si>
    <t>0409</t>
  </si>
  <si>
    <t>1401</t>
  </si>
  <si>
    <t>Всего расходов:</t>
  </si>
  <si>
    <t>Реализация государственного стандарта дошкольного образования на оплату труда</t>
  </si>
  <si>
    <t>100</t>
  </si>
  <si>
    <t>200</t>
  </si>
  <si>
    <t>Закупка товаров, работ и услуг для государственных (муниципальных) нужд</t>
  </si>
  <si>
    <t>Обеспечение питанием обучающихся общеобразовательных организаций</t>
  </si>
  <si>
    <t>300</t>
  </si>
  <si>
    <t>Выплата родителям (законным представителям) компенсации части платы, взимаемой за содержание детей в государственных, муниципальных образовательных учреждениях и иных образовательных организациях, реализующих основную общеобразовательную программу дошкольного образования</t>
  </si>
  <si>
    <t>Обеспечение деятельности детских дошкольных учреждений</t>
  </si>
  <si>
    <t>Исполнение судебных актов о возложении на органы местного самоуправления муниципальных образований Курганской области обязанности по предоставлению детям-сиротам и детям, оставшимся без попечения родителей, детям, находящимся под опекой (попечительством),  лицам из числа детей-сирот и детей, оставшихся без попечения родителей, не имеющих закрепленного жилого помещения, жилых помещений по договорам социального найма, а также по выплате денежной компенсации в счет предоставления указанных жилых помещений</t>
  </si>
  <si>
    <t>Сумма</t>
  </si>
  <si>
    <t>Обеспечение деятельности аппарата органов местного самоуправления</t>
  </si>
  <si>
    <t>Расходы на оплату всех видов котельно-печного топлива</t>
  </si>
  <si>
    <t>Муниципальная программа Шумихинского района "Развитие муниципальной службы в Шумихинском районе на 2014-2016 гг."</t>
  </si>
  <si>
    <t>Профессиональная подготовка, переподготовка и повышение квалификации</t>
  </si>
  <si>
    <t>0412</t>
  </si>
  <si>
    <t>Другие вопросы в области национальной экономике</t>
  </si>
  <si>
    <t>Расходы на проведение кадастровых работ по межеванию земельных участков для оформления и регистрации права муниципальной собственности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</si>
  <si>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</si>
  <si>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</si>
  <si>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Дотации на выравнивание бюджетной обеспеченности поселений</t>
  </si>
  <si>
    <t>Муниципальная программа Шумихинского района Курганской области "Развитие образования и реализация государственной молодежной политики в Шумихинском районе на 2011-2015 гг."</t>
  </si>
  <si>
    <t>Муниципальная программа Шумихинского района Курганской области "Развитие образования и реализация государственной молодежной политики в Шумихинском районе на 2011-2015гг."</t>
  </si>
  <si>
    <t>Муниципальная программа "Сохранение и развитие культуры, искусства и кинематографии Шумихинского района на период 2014-2016 гг."</t>
  </si>
  <si>
    <t>Муниципальная программа Шумихинского района "Развитие единой дежурно-диспетчерской службы Шумихинского района на 2013-2015 годы и реализация мероприятий по подготовке населения и территорий к действиям в чрезвычайных ситуациях"</t>
  </si>
  <si>
    <t>530</t>
  </si>
  <si>
    <t>Субвенции</t>
  </si>
  <si>
    <t>510</t>
  </si>
  <si>
    <t>Дотации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</si>
  <si>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</si>
  <si>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Раздел,</t>
  </si>
  <si>
    <t>Оплата горюче-смазочных материалов</t>
  </si>
  <si>
    <t>Непрограммные направления деятельности органов местного самоуправления</t>
  </si>
  <si>
    <t>400</t>
  </si>
  <si>
    <t>Централизованная бухгалтерия поселений</t>
  </si>
  <si>
    <t>Межбюджетные трансферты</t>
  </si>
  <si>
    <t>500</t>
  </si>
  <si>
    <t>Комплектование книжных фондов библиотек за счет средств федерального бюджета</t>
  </si>
  <si>
    <t>ЖИЛИЩНО-КОММУНАЛЬНОЕ ХОЗЯЙСТВО</t>
  </si>
  <si>
    <t>Жилищное хозяйство</t>
  </si>
  <si>
    <t>Осуществление государственных полномочий по организации проведения капитального ремонта общего имущества в многоквартирных домах</t>
  </si>
  <si>
    <t>0501</t>
  </si>
  <si>
    <t>1105</t>
  </si>
  <si>
    <t>Молодежная политика и оздоровление детей</t>
  </si>
  <si>
    <t>0707</t>
  </si>
  <si>
    <t>Функционирование высшего должностного лица субъекта Российской Федерации и муниципального образования</t>
  </si>
  <si>
    <t>Обеспечение функционирования Главы Шумихинского района</t>
  </si>
  <si>
    <t>Муниципальная программа Шумихинского района "Развитие агропромышленного комплекса в Шумихинском районе на 2013-2020 годы"</t>
  </si>
  <si>
    <t>НАЦИОНАЛЬНАЯ ЭКОНОМИКА</t>
  </si>
  <si>
    <t>Сельское хозяйство и рыболовство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</si>
  <si>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</si>
  <si>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</si>
  <si>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Дошкольное образование</t>
  </si>
  <si>
    <t>Реализация государственного стандарта дошкольного образования на учебно-наглядные пособия, технические средства обучения, игры, игрушки, расходные материалы</t>
  </si>
  <si>
    <t>Общее образование</t>
  </si>
  <si>
    <t>Реализация государственного стандарта общего образования на оплату труда работников общеобразовательных организаций</t>
  </si>
  <si>
    <t>Реализация государственного стандарта общего образования на обеспечение учебного процесса</t>
  </si>
  <si>
    <t>Выплата ежемесячного денежного вознаграждения за классное руководство</t>
  </si>
  <si>
    <t>Обеспечение деятельности школ-детских садов, школ начальных, неполных средних и средних</t>
  </si>
  <si>
    <t>Обеспечение деятельности учреждений по внешкольной работе с детьми</t>
  </si>
  <si>
    <t>Расходы на оплату горюче-смазочных материалов</t>
  </si>
  <si>
    <t>Расходы на обеспечение питанием на условиях софинансирования в школах</t>
  </si>
  <si>
    <t>Социальное обеспечение и иные выплаты населению</t>
  </si>
  <si>
    <t>Другие вопросы в области образования</t>
  </si>
  <si>
    <t>Исполнение государственных полномочий по содержанию органов опеки и попечительства</t>
  </si>
  <si>
    <t xml:space="preserve">Учебно-методические кабинеты, централизованные бухгалтерии, группы хозяйственного обслуживания </t>
  </si>
  <si>
    <t>Социальное обеспечение населения</t>
  </si>
  <si>
    <t>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</t>
  </si>
  <si>
    <t>Охрана семьи и детства</t>
  </si>
  <si>
    <t>Содержание детей в приемных семьях</t>
  </si>
  <si>
    <t xml:space="preserve"> Выплата вознаграждения опекунам (попечителям), приемным родителям</t>
  </si>
  <si>
    <t xml:space="preserve"> Содержание детей в семьях опекунов (попечителей)</t>
  </si>
  <si>
    <t>Выплаты единовременного денежного пособия по истечении трех лет после  усыновления(удочерения) ребенка сироты</t>
  </si>
  <si>
    <t>Другие вопросы в области жилищно-коммунального хозяйства</t>
  </si>
  <si>
    <t>Обеспечение деятельности административно-хозяйственной группы</t>
  </si>
  <si>
    <t xml:space="preserve"> Обеспечение деятельности детской школы искусств</t>
  </si>
  <si>
    <t xml:space="preserve">Обеспечение деятельности домов культуры </t>
  </si>
  <si>
    <t xml:space="preserve">Обеспечение деятельности музеев </t>
  </si>
  <si>
    <t>Обеспечение деятельности библиотек</t>
  </si>
  <si>
    <t xml:space="preserve">Другие вопросы в области культуры и кинематографии 
</t>
  </si>
  <si>
    <t>Учебно-методические кабинеты, централизованные бухгалтерии</t>
  </si>
  <si>
    <t xml:space="preserve"> 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</si>
  <si>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</si>
  <si>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решению вопросов организации и ведения регистра муниципальных  нормативных  правовых актов Курганской области</t>
  </si>
  <si>
    <t xml:space="preserve"> Исполнение государственных полномочий по созданию и обеспечению деятельности административных комиссий</t>
  </si>
  <si>
    <t>Осуществлени государственных полномочий по определению перечня    должностных лиц, уполномоченных составлять протоколы об административных правонарушениях</t>
  </si>
  <si>
    <t>Исполнение государственных полномочий по образованию комиссий по делам несовершеннолетних и защите их прав</t>
  </si>
  <si>
    <t xml:space="preserve"> Исполнение государственных полномочий по хранению, комплектованию, учету и использованию Архивного фонда Курганской области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</si>
  <si>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</si>
  <si>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Единой дежурно-диспетчерской службы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</si>
  <si>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</si>
  <si>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Доплаты к пенсиям государственных служащих Российской Федерации, муниципальных служащих</t>
  </si>
  <si>
    <t xml:space="preserve"> Социальное обеспечение населения</t>
  </si>
  <si>
    <t>Ежемесячные выплаты гражданам, имеющим звание "Почетный гражданин района"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</si>
  <si>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</si>
  <si>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Однократное предоставление детям-сиротам и детям, оставшимся без попечения родителей, лицам из числа детей-сирот и детей, оставшихся без попечения родителей, благоустроенных жилых помещений специализированного жилого фонда по договорам найма специализированных жилых помещений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</si>
  <si>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</si>
  <si>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Резервные фонды органов местного самоуправления</t>
  </si>
  <si>
    <t xml:space="preserve"> 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</si>
  <si>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</si>
  <si>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</si>
  <si>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</si>
  <si>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 xml:space="preserve"> Дорожное хозяйство</t>
  </si>
  <si>
    <t>Дорожная деятельность и осуществление иных мероприятий в отношении автомобильных дорог общего пользования местного значения Курганской области (оформление правоустанавливающих документов, расходы на уплату налога на имущество организаций)</t>
  </si>
  <si>
    <t>Дотации на выравнивание бюджетной обеспеченности субъектов Российской Федерации и муниципальных образований</t>
  </si>
  <si>
    <t>Глава муниципального образования</t>
  </si>
  <si>
    <t>ОБЩЕГОСУДАРСТВЕННЫЕ ВОПРОСЫ</t>
  </si>
  <si>
    <t>НАЦИОНАЛЬНАЯ БЕЗОПАСНОСТЬ И ПРАВООХРАНИТЕЛЬНАЯ ДЕЯТЕЛЬНОСТЬ</t>
  </si>
  <si>
    <t xml:space="preserve"> Пенсионное обеспечение</t>
  </si>
  <si>
    <t xml:space="preserve"> СОЦИАЛЬНАЯ ПОЛИТИКА</t>
  </si>
  <si>
    <t>СОЦИАЛЬНАЯ ПОЛИТИКА</t>
  </si>
  <si>
    <t>Расходы на проведение общерайонных мероприятий</t>
  </si>
  <si>
    <t>Муниципальная программа "Управление муниципальным имуществом Шумихинского района Курганской области на 2015 год"</t>
  </si>
  <si>
    <t>1400</t>
  </si>
  <si>
    <t>МЕЖБЮДЖЕТНЫЕ ТРАНСФЕРТЫ ОБЩЕГО ХАРАКТЕРА БЮДЖЕТАМ СУБЪЕКТОВ РОССИЙСКОЙ ФЕДЕРАЦИИ И МУНИЦИПАЛЬНЫМ ОБРАЗОВАНИЯМ</t>
  </si>
  <si>
    <t>Капитальные вложения в объекты государственной (муниципальной) собственности</t>
  </si>
  <si>
    <t>800</t>
  </si>
  <si>
    <t>Иные бюджетные ассигнования</t>
  </si>
  <si>
    <t>01 0 00 00000</t>
  </si>
  <si>
    <t>01 0 01 80100</t>
  </si>
  <si>
    <t>02 0 00 00000</t>
  </si>
  <si>
    <t>02 1 00 12010</t>
  </si>
  <si>
    <t>02 2 00 12030</t>
  </si>
  <si>
    <t>02 1 00 12020</t>
  </si>
  <si>
    <t>02 1 00 80220</t>
  </si>
  <si>
    <t>02 1 00 89990</t>
  </si>
  <si>
    <t>02 2 00 12040</t>
  </si>
  <si>
    <t>02 2 00 12050</t>
  </si>
  <si>
    <t>02 2 00 12240</t>
  </si>
  <si>
    <t>02 2 00 80230</t>
  </si>
  <si>
    <t>02 2 00 88440</t>
  </si>
  <si>
    <t>02 3 00 80240</t>
  </si>
  <si>
    <t>02 2 00 89990</t>
  </si>
  <si>
    <t>Профессиональная подготовка,переподготовка и повышение квалификации</t>
  </si>
  <si>
    <t>02 2 00 80280</t>
  </si>
  <si>
    <t>02 2 00 12130</t>
  </si>
  <si>
    <t>Организация отдыха детей в лагерях дневного пребывания в каникулярное время</t>
  </si>
  <si>
    <t>02 4 00 12430</t>
  </si>
  <si>
    <t>Организация отдыха детей,находящихся в трудной жизненной ситуации в лагерях дневного пребывания в каникулярное время</t>
  </si>
  <si>
    <t>02 4 00 12440</t>
  </si>
  <si>
    <t>Организация отдыха детей в загородных оздоровительных лагерях в каникулярное время</t>
  </si>
  <si>
    <t>02 4 00 12450</t>
  </si>
  <si>
    <t>02 6 00 12190</t>
  </si>
  <si>
    <t>02 5 00 80210</t>
  </si>
  <si>
    <t>02 5 00 80270</t>
  </si>
  <si>
    <t>02 0 00 16040</t>
  </si>
  <si>
    <t xml:space="preserve">02 0 00 0000 </t>
  </si>
  <si>
    <t>02 6 00 11450</t>
  </si>
  <si>
    <t>02 6 00 11460</t>
  </si>
  <si>
    <t>02 6 00 11470</t>
  </si>
  <si>
    <t>02 6 00 11520</t>
  </si>
  <si>
    <t>02 6 00 12200</t>
  </si>
  <si>
    <t>Муниципальная программа Шумихинского района "Развитие физической культуры и спорта в Шумихинском районе на 2016-2019 годы"</t>
  </si>
  <si>
    <t>03 0 00 80300</t>
  </si>
  <si>
    <t>04 0 00 00000</t>
  </si>
  <si>
    <t>04 0 00 80470</t>
  </si>
  <si>
    <t>04 0 00 80480</t>
  </si>
  <si>
    <t>04 0 00 80420</t>
  </si>
  <si>
    <t>04 0 00 80430</t>
  </si>
  <si>
    <t>04 0 00 89990</t>
  </si>
  <si>
    <t>04 0 00 80440</t>
  </si>
  <si>
    <t xml:space="preserve">04 0 00 51440 </t>
  </si>
  <si>
    <t>04 0 00 80450</t>
  </si>
  <si>
    <t>04 0 00 80410</t>
  </si>
  <si>
    <t>04 0 00 80460</t>
  </si>
  <si>
    <t>04 0 00 16040</t>
  </si>
  <si>
    <t>08 0 00 00000</t>
  </si>
  <si>
    <t>08 0 00 80810</t>
  </si>
  <si>
    <t>05 0 00 00000</t>
  </si>
  <si>
    <t>05 0 00 80520</t>
  </si>
  <si>
    <t>63 0 00 00000</t>
  </si>
  <si>
    <t>62 0 00 00000</t>
  </si>
  <si>
    <t>62 1 00 00000</t>
  </si>
  <si>
    <t>62 1 00 80030</t>
  </si>
  <si>
    <t xml:space="preserve">62 2 00 80040 </t>
  </si>
  <si>
    <t>62 2 00 88440</t>
  </si>
  <si>
    <t>63 0 00 59300</t>
  </si>
  <si>
    <t>63 0 00 16090</t>
  </si>
  <si>
    <t>63 0 00 19500</t>
  </si>
  <si>
    <t>63 0 00 14150</t>
  </si>
  <si>
    <t>63 0 00 16200</t>
  </si>
  <si>
    <t>05 0 00 80510</t>
  </si>
  <si>
    <t>62 3 00 80000</t>
  </si>
  <si>
    <t>62 0 00 80000</t>
  </si>
  <si>
    <t>07 0 00  00000</t>
  </si>
  <si>
    <t>07 0 00 80720</t>
  </si>
  <si>
    <t>07 0 00 80730</t>
  </si>
  <si>
    <t>Взнос на капитальный ремонт по помещениям в многоквартирных домах</t>
  </si>
  <si>
    <t>62 6 00 80080</t>
  </si>
  <si>
    <t>63 0 00 14040</t>
  </si>
  <si>
    <t>07 0 00 80710</t>
  </si>
  <si>
    <t>Выплата единовременного пособия при всех формах устройства детей, лишенных родительского попечения, в семью</t>
  </si>
  <si>
    <t>02 6 00 52600</t>
  </si>
  <si>
    <t>02 6 00 14010</t>
  </si>
  <si>
    <t>02 6 00 R0820</t>
  </si>
  <si>
    <t>02 6 00 50820</t>
  </si>
  <si>
    <t>Муниципальная программа Администрации Шумихинского района "Управление муниципальными финансами на 2016 год и на плановый период 2017 и 2018 годов"</t>
  </si>
  <si>
    <t>06 0 00 00000</t>
  </si>
  <si>
    <t>Подпрограмма "Организация и совершенствование бюджетного процесса"</t>
  </si>
  <si>
    <t>Исполнение судебных актов по искам к МО Шумихинский район,предусматривающие обращение взыскания на средства казны МО Шумихинский район, о возмещение вреда, причиненного гражданину или юридическому лицу в результате незаконных действий (бездействия органов местного самоуправления МО Шумихинский район либо должностных лиц этих органов, и о присуждении компенсации за нарушение права на исполнение судебного акта в разумный срок</t>
  </si>
  <si>
    <t>06 1 00 80610</t>
  </si>
  <si>
    <t>06 1 00 80000</t>
  </si>
  <si>
    <t>Подпрограмма "Развитие системы межбюджетных отношений в МО Шумихинского района"</t>
  </si>
  <si>
    <t>06 2 00 16070</t>
  </si>
  <si>
    <t>Подпрограмма "Обеспечение реализации муниципальной программы Шумихинского района "Управление муниципальными финансами на 2016 год и на плановый период 2017 и 2018 годов"</t>
  </si>
  <si>
    <t>06 3 00 80620</t>
  </si>
  <si>
    <t>06 3 00 88440</t>
  </si>
  <si>
    <t>62 1 00 80620</t>
  </si>
  <si>
    <t>62 100 80620</t>
  </si>
  <si>
    <t>62 2 00 80630</t>
  </si>
  <si>
    <t>63 0 00 16100</t>
  </si>
  <si>
    <t>63 0 00 51180</t>
  </si>
  <si>
    <t>63 0 00 15030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</si>
  <si>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</si>
  <si>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63 0 00 15050</t>
  </si>
  <si>
    <t>к решению Шумихинской районной Думы</t>
  </si>
  <si>
    <t xml:space="preserve">от   .11.2015г №     </t>
  </si>
  <si>
    <t>"О бюджете Шумихинского района на 2016 год</t>
  </si>
  <si>
    <t>Ведомственная структура расходов  бюджета                                                      Шумихинского района на 2016 год</t>
  </si>
  <si>
    <t>в тыс. руб.</t>
  </si>
  <si>
    <t>Мероприятия в области молодежной политики</t>
  </si>
  <si>
    <t>02 0 00 80260</t>
  </si>
  <si>
    <t>01 0 01 88440</t>
  </si>
  <si>
    <t>Взнос в Ассоциацию "Совет муниципальных образований"</t>
  </si>
  <si>
    <t>62 3 00 80050</t>
  </si>
  <si>
    <t>Муниципальная программа Шумихинского района Курганской области "Развитие образования и реализация государственной молодежной политики в Шумихинском районе на 2016-2020 гг."</t>
  </si>
  <si>
    <t>Приложение 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</si>
</sst>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4" fillId="34" borderId="10" xfId="0" applyNumberFormat="1" applyFont="1" applyFill="1" applyBorder="1" applyAlignment="1">
      <alignment horizontal="right" vertical="top" shrinkToFit="1"/>
    </xf>
    <xf numFmtId="10" fontId="4" fillId="34" borderId="10" xfId="0" applyNumberFormat="1" applyFont="1" applyFill="1" applyBorder="1" applyAlignment="1">
      <alignment horizontal="right" vertical="top" shrinkToFit="1"/>
    </xf>
    <xf numFmtId="168" fontId="4" fillId="35" borderId="11" xfId="0" applyNumberFormat="1" applyFont="1" applyFill="1" applyBorder="1" applyAlignment="1">
      <alignment horizontal="right" vertical="top" shrinkToFit="1"/>
    </xf>
    <xf numFmtId="10" fontId="4" fillId="35" borderId="11" xfId="0" applyNumberFormat="1" applyFont="1" applyFill="1" applyBorder="1" applyAlignment="1">
      <alignment horizontal="right" vertical="top" shrinkToFit="1"/>
    </xf>
    <xf numFmtId="0" fontId="2" fillId="33" borderId="0" xfId="0" applyFont="1" applyFill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 wrapText="1"/>
    </xf>
    <xf numFmtId="168" fontId="0" fillId="0" borderId="0" xfId="0" applyNumberFormat="1" applyAlignment="1">
      <alignment/>
    </xf>
    <xf numFmtId="0" fontId="7" fillId="36" borderId="10" xfId="0" applyFont="1" applyFill="1" applyBorder="1" applyAlignment="1">
      <alignment vertical="top" wrapText="1"/>
    </xf>
    <xf numFmtId="49" fontId="7" fillId="36" borderId="10" xfId="0" applyNumberFormat="1" applyFont="1" applyFill="1" applyBorder="1" applyAlignment="1">
      <alignment horizontal="center" vertical="top" shrinkToFit="1"/>
    </xf>
    <xf numFmtId="49" fontId="8" fillId="36" borderId="10" xfId="0" applyNumberFormat="1" applyFont="1" applyFill="1" applyBorder="1" applyAlignment="1">
      <alignment horizontal="center" vertical="top" shrinkToFit="1"/>
    </xf>
    <xf numFmtId="168" fontId="7" fillId="36" borderId="10" xfId="0" applyNumberFormat="1" applyFont="1" applyFill="1" applyBorder="1" applyAlignment="1">
      <alignment horizontal="right" vertical="top" shrinkToFit="1"/>
    </xf>
    <xf numFmtId="0" fontId="7" fillId="37" borderId="10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 vertical="top" shrinkToFit="1"/>
    </xf>
    <xf numFmtId="49" fontId="8" fillId="33" borderId="10" xfId="0" applyNumberFormat="1" applyFont="1" applyFill="1" applyBorder="1" applyAlignment="1">
      <alignment horizontal="center" vertical="top" shrinkToFit="1"/>
    </xf>
    <xf numFmtId="168" fontId="7" fillId="0" borderId="10" xfId="0" applyNumberFormat="1" applyFont="1" applyFill="1" applyBorder="1" applyAlignment="1">
      <alignment horizontal="right" vertical="top" shrinkToFit="1"/>
    </xf>
    <xf numFmtId="0" fontId="8" fillId="37" borderId="10" xfId="0" applyFont="1" applyFill="1" applyBorder="1" applyAlignment="1">
      <alignment vertical="top" wrapText="1"/>
    </xf>
    <xf numFmtId="168" fontId="8" fillId="0" borderId="10" xfId="0" applyNumberFormat="1" applyFont="1" applyFill="1" applyBorder="1" applyAlignment="1">
      <alignment horizontal="right" vertical="top" shrinkToFit="1"/>
    </xf>
    <xf numFmtId="49" fontId="8" fillId="37" borderId="10" xfId="0" applyNumberFormat="1" applyFont="1" applyFill="1" applyBorder="1" applyAlignment="1">
      <alignment horizontal="center" vertical="top" shrinkToFit="1"/>
    </xf>
    <xf numFmtId="168" fontId="7" fillId="37" borderId="10" xfId="0" applyNumberFormat="1" applyFont="1" applyFill="1" applyBorder="1" applyAlignment="1">
      <alignment horizontal="right" vertical="top" shrinkToFit="1"/>
    </xf>
    <xf numFmtId="49" fontId="7" fillId="37" borderId="10" xfId="0" applyNumberFormat="1" applyFont="1" applyFill="1" applyBorder="1" applyAlignment="1">
      <alignment horizontal="center" vertical="top" shrinkToFit="1"/>
    </xf>
    <xf numFmtId="0" fontId="9" fillId="0" borderId="10" xfId="0" applyFont="1" applyFill="1" applyBorder="1" applyAlignment="1">
      <alignment vertical="top" wrapText="1"/>
    </xf>
    <xf numFmtId="0" fontId="9" fillId="37" borderId="10" xfId="0" applyFont="1" applyFill="1" applyBorder="1" applyAlignment="1">
      <alignment vertical="top" wrapText="1"/>
    </xf>
    <xf numFmtId="0" fontId="7" fillId="36" borderId="10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7" fillId="36" borderId="13" xfId="0" applyFont="1" applyFill="1" applyBorder="1" applyAlignment="1">
      <alignment/>
    </xf>
    <xf numFmtId="0" fontId="7" fillId="36" borderId="10" xfId="0" applyFont="1" applyFill="1" applyBorder="1" applyAlignment="1">
      <alignment horizontal="right"/>
    </xf>
    <xf numFmtId="49" fontId="11" fillId="37" borderId="10" xfId="0" applyNumberFormat="1" applyFont="1" applyFill="1" applyBorder="1" applyAlignment="1">
      <alignment horizontal="center" vertical="top" shrinkToFit="1"/>
    </xf>
    <xf numFmtId="0" fontId="12" fillId="0" borderId="10" xfId="0" applyFont="1" applyFill="1" applyBorder="1" applyAlignment="1">
      <alignment vertical="top" wrapText="1"/>
    </xf>
    <xf numFmtId="168" fontId="9" fillId="36" borderId="10" xfId="0" applyNumberFormat="1" applyFont="1" applyFill="1" applyBorder="1" applyAlignment="1">
      <alignment horizontal="right" vertical="top" shrinkToFit="1"/>
    </xf>
    <xf numFmtId="168" fontId="9" fillId="0" borderId="10" xfId="0" applyNumberFormat="1" applyFont="1" applyFill="1" applyBorder="1" applyAlignment="1">
      <alignment horizontal="right" vertical="top" shrinkToFit="1"/>
    </xf>
    <xf numFmtId="49" fontId="9" fillId="33" borderId="10" xfId="0" applyNumberFormat="1" applyFont="1" applyFill="1" applyBorder="1" applyAlignment="1">
      <alignment horizontal="center" vertical="top" shrinkToFit="1"/>
    </xf>
    <xf numFmtId="0" fontId="12" fillId="37" borderId="10" xfId="0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center" vertical="top" shrinkToFit="1"/>
    </xf>
    <xf numFmtId="168" fontId="12" fillId="0" borderId="10" xfId="0" applyNumberFormat="1" applyFont="1" applyFill="1" applyBorder="1" applyAlignment="1">
      <alignment horizontal="right" vertical="top" shrinkToFit="1"/>
    </xf>
    <xf numFmtId="0" fontId="9" fillId="0" borderId="10" xfId="0" applyFont="1" applyFill="1" applyBorder="1" applyAlignment="1">
      <alignment wrapText="1"/>
    </xf>
    <xf numFmtId="49" fontId="12" fillId="37" borderId="10" xfId="0" applyNumberFormat="1" applyFont="1" applyFill="1" applyBorder="1" applyAlignment="1">
      <alignment horizontal="center" vertical="top" shrinkToFit="1"/>
    </xf>
    <xf numFmtId="168" fontId="9" fillId="37" borderId="10" xfId="0" applyNumberFormat="1" applyFont="1" applyFill="1" applyBorder="1" applyAlignment="1">
      <alignment horizontal="right" vertical="top" shrinkToFit="1"/>
    </xf>
    <xf numFmtId="49" fontId="9" fillId="37" borderId="10" xfId="0" applyNumberFormat="1" applyFont="1" applyFill="1" applyBorder="1" applyAlignment="1">
      <alignment horizontal="center" vertical="top" shrinkToFit="1"/>
    </xf>
    <xf numFmtId="168" fontId="12" fillId="37" borderId="10" xfId="0" applyNumberFormat="1" applyFont="1" applyFill="1" applyBorder="1" applyAlignment="1">
      <alignment horizontal="right" vertical="top" shrinkToFit="1"/>
    </xf>
    <xf numFmtId="0" fontId="7" fillId="37" borderId="10" xfId="0" applyFont="1" applyFill="1" applyBorder="1" applyAlignment="1">
      <alignment horizontal="center" vertical="top" wrapText="1"/>
    </xf>
    <xf numFmtId="0" fontId="12" fillId="37" borderId="10" xfId="0" applyFont="1" applyFill="1" applyBorder="1" applyAlignment="1">
      <alignment horizontal="left" vertical="top" wrapText="1"/>
    </xf>
    <xf numFmtId="0" fontId="9" fillId="37" borderId="10" xfId="0" applyFont="1" applyFill="1" applyBorder="1" applyAlignment="1">
      <alignment wrapText="1"/>
    </xf>
    <xf numFmtId="0" fontId="8" fillId="37" borderId="0" xfId="0" applyFont="1" applyFill="1" applyBorder="1" applyAlignment="1">
      <alignment vertical="top" wrapText="1"/>
    </xf>
    <xf numFmtId="168" fontId="4" fillId="34" borderId="14" xfId="0" applyNumberFormat="1" applyFont="1" applyFill="1" applyBorder="1" applyAlignment="1">
      <alignment horizontal="right" vertical="top" shrinkToFit="1"/>
    </xf>
    <xf numFmtId="10" fontId="4" fillId="37" borderId="0" xfId="0" applyNumberFormat="1" applyFont="1" applyFill="1" applyBorder="1" applyAlignment="1">
      <alignment horizontal="right" vertical="top" shrinkToFit="1"/>
    </xf>
    <xf numFmtId="0" fontId="0" fillId="0" borderId="0" xfId="0" applyBorder="1" applyAlignment="1">
      <alignment/>
    </xf>
    <xf numFmtId="0" fontId="9" fillId="37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0" fontId="9" fillId="38" borderId="10" xfId="0" applyFont="1" applyFill="1" applyBorder="1" applyAlignment="1">
      <alignment vertical="top" wrapText="1"/>
    </xf>
    <xf numFmtId="49" fontId="9" fillId="38" borderId="10" xfId="0" applyNumberFormat="1" applyFont="1" applyFill="1" applyBorder="1" applyAlignment="1">
      <alignment horizontal="center" vertical="top" shrinkToFit="1"/>
    </xf>
    <xf numFmtId="168" fontId="12" fillId="38" borderId="10" xfId="0" applyNumberFormat="1" applyFont="1" applyFill="1" applyBorder="1" applyAlignment="1">
      <alignment horizontal="right" vertical="top" shrinkToFit="1"/>
    </xf>
    <xf numFmtId="49" fontId="12" fillId="37" borderId="10" xfId="0" applyNumberFormat="1" applyFont="1" applyFill="1" applyBorder="1" applyAlignment="1">
      <alignment horizontal="center" shrinkToFit="1"/>
    </xf>
    <xf numFmtId="49" fontId="9" fillId="37" borderId="10" xfId="0" applyNumberFormat="1" applyFont="1" applyFill="1" applyBorder="1" applyAlignment="1">
      <alignment horizontal="center" shrinkToFit="1"/>
    </xf>
    <xf numFmtId="168" fontId="9" fillId="37" borderId="10" xfId="0" applyNumberFormat="1" applyFont="1" applyFill="1" applyBorder="1" applyAlignment="1">
      <alignment horizontal="right" shrinkToFit="1"/>
    </xf>
    <xf numFmtId="0" fontId="12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168" fontId="9" fillId="38" borderId="10" xfId="0" applyNumberFormat="1" applyFont="1" applyFill="1" applyBorder="1" applyAlignment="1">
      <alignment horizontal="right" vertical="top" shrinkToFit="1"/>
    </xf>
    <xf numFmtId="168" fontId="7" fillId="38" borderId="10" xfId="0" applyNumberFormat="1" applyFont="1" applyFill="1" applyBorder="1" applyAlignment="1">
      <alignment horizontal="right" vertical="top" shrinkToFit="1"/>
    </xf>
    <xf numFmtId="168" fontId="8" fillId="38" borderId="10" xfId="0" applyNumberFormat="1" applyFont="1" applyFill="1" applyBorder="1" applyAlignment="1">
      <alignment horizontal="right" vertical="top" shrinkToFit="1"/>
    </xf>
    <xf numFmtId="0" fontId="0" fillId="38" borderId="0" xfId="0" applyFill="1" applyAlignment="1">
      <alignment/>
    </xf>
    <xf numFmtId="0" fontId="9" fillId="38" borderId="10" xfId="0" applyFont="1" applyFill="1" applyBorder="1" applyAlignment="1">
      <alignment wrapText="1"/>
    </xf>
    <xf numFmtId="49" fontId="8" fillId="38" borderId="10" xfId="0" applyNumberFormat="1" applyFont="1" applyFill="1" applyBorder="1" applyAlignment="1">
      <alignment horizontal="center" vertical="top" shrinkToFit="1"/>
    </xf>
    <xf numFmtId="49" fontId="7" fillId="38" borderId="10" xfId="0" applyNumberFormat="1" applyFont="1" applyFill="1" applyBorder="1" applyAlignment="1">
      <alignment horizontal="center" vertical="top" shrinkToFit="1"/>
    </xf>
    <xf numFmtId="49" fontId="12" fillId="38" borderId="10" xfId="0" applyNumberFormat="1" applyFont="1" applyFill="1" applyBorder="1" applyAlignment="1">
      <alignment horizontal="center" vertical="top" shrinkToFit="1"/>
    </xf>
    <xf numFmtId="168" fontId="12" fillId="0" borderId="0" xfId="0" applyNumberFormat="1" applyFont="1" applyFill="1" applyBorder="1" applyAlignment="1">
      <alignment horizontal="right" vertical="top" shrinkToFi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2" fillId="33" borderId="17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68"/>
  <sheetViews>
    <sheetView tabSelected="1" zoomScalePageLayoutView="0" workbookViewId="0" topLeftCell="A257">
      <selection activeCell="K125" sqref="K125"/>
    </sheetView>
  </sheetViews>
  <sheetFormatPr defaultColWidth="9.140625" defaultRowHeight="15" outlineLevelRow="5"/>
  <cols>
    <col min="1" max="1" width="42.7109375" style="0" customWidth="1"/>
    <col min="2" max="3" width="7.7109375" style="0" customWidth="1"/>
    <col min="4" max="4" width="14.421875" style="0" customWidth="1"/>
    <col min="5" max="5" width="7.7109375" style="0" customWidth="1"/>
    <col min="6" max="10" width="0" style="0" hidden="1" customWidth="1"/>
    <col min="11" max="11" width="14.7109375" style="0" customWidth="1"/>
    <col min="12" max="32" width="0" style="0" hidden="1" customWidth="1"/>
    <col min="36" max="36" width="9.140625" style="0" customWidth="1"/>
  </cols>
  <sheetData>
    <row r="1" spans="1:11" ht="15">
      <c r="A1" s="10"/>
      <c r="B1" s="10"/>
      <c r="C1" s="62"/>
      <c r="D1" s="62" t="s">
        <v>274</v>
      </c>
      <c r="E1" s="62"/>
      <c r="F1" s="62"/>
      <c r="G1" s="62"/>
      <c r="H1" s="62"/>
      <c r="I1" s="62"/>
      <c r="J1" s="62"/>
      <c r="K1" s="62"/>
    </row>
    <row r="2" spans="1:11" ht="15">
      <c r="A2" s="10"/>
      <c r="B2" s="10"/>
      <c r="C2" s="62"/>
      <c r="D2" s="77" t="s">
        <v>263</v>
      </c>
      <c r="E2" s="77"/>
      <c r="F2" s="77"/>
      <c r="G2" s="77"/>
      <c r="H2" s="77"/>
      <c r="I2" s="77"/>
      <c r="J2" s="77"/>
      <c r="K2" s="77"/>
    </row>
    <row r="3" spans="1:11" ht="15" customHeight="1">
      <c r="A3" s="10"/>
      <c r="B3" s="10"/>
      <c r="C3" s="62"/>
      <c r="D3" s="78" t="s">
        <v>264</v>
      </c>
      <c r="E3" s="78"/>
      <c r="F3" s="78"/>
      <c r="G3" s="78"/>
      <c r="H3" s="78"/>
      <c r="I3" s="78"/>
      <c r="J3" s="78"/>
      <c r="K3" s="78"/>
    </row>
    <row r="4" spans="1:32" ht="30" customHeight="1">
      <c r="A4" s="10"/>
      <c r="B4" s="10"/>
      <c r="C4" s="63"/>
      <c r="D4" s="79" t="s">
        <v>265</v>
      </c>
      <c r="E4" s="79"/>
      <c r="F4" s="79"/>
      <c r="G4" s="79"/>
      <c r="H4" s="79"/>
      <c r="I4" s="79"/>
      <c r="J4" s="79"/>
      <c r="K4" s="7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33.75" customHeight="1">
      <c r="A5" s="10"/>
      <c r="B5" s="10"/>
      <c r="C5" s="11"/>
      <c r="D5" s="80"/>
      <c r="E5" s="80"/>
      <c r="F5" s="80"/>
      <c r="G5" s="80"/>
      <c r="H5" s="80"/>
      <c r="I5" s="80"/>
      <c r="J5" s="80"/>
      <c r="K5" s="8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44.25" customHeight="1">
      <c r="A6" s="81" t="s">
        <v>266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2"/>
      <c r="AF6" s="3"/>
    </row>
    <row r="7" spans="1:32" ht="15.7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3"/>
      <c r="AF7" s="3"/>
    </row>
    <row r="8" spans="1:32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">
      <c r="A9" s="76" t="s">
        <v>267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</row>
    <row r="10" spans="1:32" ht="15">
      <c r="A10" s="73" t="s">
        <v>0</v>
      </c>
      <c r="B10" s="73" t="s">
        <v>1</v>
      </c>
      <c r="C10" s="73" t="s">
        <v>78</v>
      </c>
      <c r="D10" s="73" t="s">
        <v>2</v>
      </c>
      <c r="E10" s="73" t="s">
        <v>3</v>
      </c>
      <c r="F10" s="73" t="s">
        <v>4</v>
      </c>
      <c r="G10" s="73" t="s">
        <v>4</v>
      </c>
      <c r="H10" s="73" t="s">
        <v>4</v>
      </c>
      <c r="I10" s="73" t="s">
        <v>4</v>
      </c>
      <c r="J10" s="73" t="s">
        <v>4</v>
      </c>
      <c r="K10" s="73" t="s">
        <v>58</v>
      </c>
      <c r="L10" s="73" t="s">
        <v>4</v>
      </c>
      <c r="M10" s="73" t="s">
        <v>4</v>
      </c>
      <c r="N10" s="73" t="s">
        <v>4</v>
      </c>
      <c r="O10" s="73" t="s">
        <v>4</v>
      </c>
      <c r="P10" s="73" t="s">
        <v>4</v>
      </c>
      <c r="Q10" s="73" t="s">
        <v>4</v>
      </c>
      <c r="R10" s="73" t="s">
        <v>4</v>
      </c>
      <c r="S10" s="73" t="s">
        <v>4</v>
      </c>
      <c r="T10" s="73" t="s">
        <v>4</v>
      </c>
      <c r="U10" s="73" t="s">
        <v>4</v>
      </c>
      <c r="V10" s="73" t="s">
        <v>4</v>
      </c>
      <c r="W10" s="73" t="s">
        <v>4</v>
      </c>
      <c r="X10" s="73" t="s">
        <v>4</v>
      </c>
      <c r="Y10" s="73" t="s">
        <v>4</v>
      </c>
      <c r="Z10" s="4" t="s">
        <v>4</v>
      </c>
      <c r="AA10" s="73" t="s">
        <v>4</v>
      </c>
      <c r="AB10" s="73" t="s">
        <v>4</v>
      </c>
      <c r="AC10" s="73" t="s">
        <v>4</v>
      </c>
      <c r="AD10" s="73" t="s">
        <v>4</v>
      </c>
      <c r="AE10" s="73" t="s">
        <v>4</v>
      </c>
      <c r="AF10" s="73" t="s">
        <v>4</v>
      </c>
    </row>
    <row r="11" spans="1:32" ht="1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4"/>
      <c r="AA11" s="74"/>
      <c r="AB11" s="74"/>
      <c r="AC11" s="74"/>
      <c r="AD11" s="74"/>
      <c r="AE11" s="74"/>
      <c r="AF11" s="74"/>
    </row>
    <row r="12" spans="1:32" ht="31.5" outlineLevel="1">
      <c r="A12" s="13" t="s">
        <v>6</v>
      </c>
      <c r="B12" s="14" t="s">
        <v>7</v>
      </c>
      <c r="C12" s="15"/>
      <c r="D12" s="15"/>
      <c r="E12" s="15"/>
      <c r="F12" s="15" t="s">
        <v>5</v>
      </c>
      <c r="G12" s="15"/>
      <c r="H12" s="15"/>
      <c r="I12" s="15"/>
      <c r="J12" s="15"/>
      <c r="K12" s="34">
        <f>K13</f>
        <v>2000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3668</v>
      </c>
      <c r="AC12" s="6">
        <v>0</v>
      </c>
      <c r="AD12" s="5">
        <v>0</v>
      </c>
      <c r="AE12" s="6">
        <v>0</v>
      </c>
      <c r="AF12" s="5">
        <v>0</v>
      </c>
    </row>
    <row r="13" spans="1:32" ht="18" customHeight="1" outlineLevel="2">
      <c r="A13" s="17" t="s">
        <v>96</v>
      </c>
      <c r="B13" s="18" t="s">
        <v>7</v>
      </c>
      <c r="C13" s="18" t="s">
        <v>8</v>
      </c>
      <c r="D13" s="19"/>
      <c r="E13" s="19"/>
      <c r="F13" s="19" t="s">
        <v>5</v>
      </c>
      <c r="G13" s="19"/>
      <c r="H13" s="19"/>
      <c r="I13" s="19"/>
      <c r="J13" s="19"/>
      <c r="K13" s="35">
        <f>K14</f>
        <v>2000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2200</v>
      </c>
      <c r="AC13" s="6">
        <v>0</v>
      </c>
      <c r="AD13" s="5">
        <v>0</v>
      </c>
      <c r="AE13" s="6">
        <v>0</v>
      </c>
      <c r="AF13" s="5">
        <v>0</v>
      </c>
    </row>
    <row r="14" spans="1:32" ht="15.75" outlineLevel="3">
      <c r="A14" s="17" t="s">
        <v>97</v>
      </c>
      <c r="B14" s="18" t="s">
        <v>7</v>
      </c>
      <c r="C14" s="18" t="s">
        <v>9</v>
      </c>
      <c r="D14" s="18"/>
      <c r="E14" s="18"/>
      <c r="F14" s="18" t="s">
        <v>5</v>
      </c>
      <c r="G14" s="18"/>
      <c r="H14" s="18"/>
      <c r="I14" s="18"/>
      <c r="J14" s="18"/>
      <c r="K14" s="35">
        <f>K15</f>
        <v>2000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2200</v>
      </c>
      <c r="AC14" s="6">
        <v>0</v>
      </c>
      <c r="AD14" s="5">
        <v>0</v>
      </c>
      <c r="AE14" s="6">
        <v>0</v>
      </c>
      <c r="AF14" s="5">
        <v>0</v>
      </c>
    </row>
    <row r="15" spans="1:37" ht="78.75" outlineLevel="5">
      <c r="A15" s="27" t="s">
        <v>95</v>
      </c>
      <c r="B15" s="36" t="s">
        <v>7</v>
      </c>
      <c r="C15" s="36" t="s">
        <v>9</v>
      </c>
      <c r="D15" s="36" t="s">
        <v>166</v>
      </c>
      <c r="E15" s="36"/>
      <c r="F15" s="36"/>
      <c r="G15" s="36"/>
      <c r="H15" s="36"/>
      <c r="I15" s="36"/>
      <c r="J15" s="36"/>
      <c r="K15" s="35">
        <f>K16+K19</f>
        <v>2000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6"/>
      <c r="AD15" s="5"/>
      <c r="AE15" s="6"/>
      <c r="AF15" s="5"/>
      <c r="AJ15" s="51"/>
      <c r="AK15" s="12"/>
    </row>
    <row r="16" spans="1:36" ht="31.5" outlineLevel="4">
      <c r="A16" s="37" t="s">
        <v>59</v>
      </c>
      <c r="B16" s="38" t="s">
        <v>7</v>
      </c>
      <c r="C16" s="38" t="s">
        <v>9</v>
      </c>
      <c r="D16" s="38" t="s">
        <v>167</v>
      </c>
      <c r="E16" s="38"/>
      <c r="F16" s="38" t="s">
        <v>5</v>
      </c>
      <c r="G16" s="38"/>
      <c r="H16" s="38"/>
      <c r="I16" s="38"/>
      <c r="J16" s="38"/>
      <c r="K16" s="39">
        <f>K17+K18</f>
        <v>1876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852.3</v>
      </c>
      <c r="AC16" s="6">
        <v>0</v>
      </c>
      <c r="AD16" s="5">
        <v>0</v>
      </c>
      <c r="AE16" s="6">
        <v>0</v>
      </c>
      <c r="AF16" s="5">
        <v>0</v>
      </c>
      <c r="AJ16" s="51"/>
    </row>
    <row r="17" spans="1:36" ht="93" customHeight="1" outlineLevel="5">
      <c r="A17" s="37" t="s">
        <v>98</v>
      </c>
      <c r="B17" s="38" t="s">
        <v>7</v>
      </c>
      <c r="C17" s="38" t="s">
        <v>9</v>
      </c>
      <c r="D17" s="38" t="s">
        <v>167</v>
      </c>
      <c r="E17" s="38" t="s">
        <v>50</v>
      </c>
      <c r="F17" s="38" t="s">
        <v>5</v>
      </c>
      <c r="G17" s="38"/>
      <c r="H17" s="38"/>
      <c r="I17" s="38"/>
      <c r="J17" s="38"/>
      <c r="K17" s="39">
        <v>1747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31</v>
      </c>
      <c r="AC17" s="6">
        <v>0</v>
      </c>
      <c r="AD17" s="5">
        <v>0</v>
      </c>
      <c r="AE17" s="6">
        <v>0</v>
      </c>
      <c r="AF17" s="5">
        <v>0</v>
      </c>
      <c r="AJ17" s="72"/>
    </row>
    <row r="18" spans="1:36" ht="32.25" customHeight="1" outlineLevel="5">
      <c r="A18" s="37" t="s">
        <v>52</v>
      </c>
      <c r="B18" s="38" t="s">
        <v>7</v>
      </c>
      <c r="C18" s="38" t="s">
        <v>9</v>
      </c>
      <c r="D18" s="38" t="s">
        <v>167</v>
      </c>
      <c r="E18" s="38" t="s">
        <v>51</v>
      </c>
      <c r="F18" s="38" t="s">
        <v>5</v>
      </c>
      <c r="G18" s="38"/>
      <c r="H18" s="38"/>
      <c r="I18" s="38"/>
      <c r="J18" s="38"/>
      <c r="K18" s="39">
        <v>129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84.84</v>
      </c>
      <c r="AC18" s="6">
        <v>0</v>
      </c>
      <c r="AD18" s="5">
        <v>0</v>
      </c>
      <c r="AE18" s="6">
        <v>0</v>
      </c>
      <c r="AF18" s="5">
        <v>0</v>
      </c>
      <c r="AJ18" s="51"/>
    </row>
    <row r="19" spans="1:36" ht="32.25" customHeight="1" outlineLevel="5">
      <c r="A19" s="27" t="s">
        <v>108</v>
      </c>
      <c r="B19" s="36" t="s">
        <v>7</v>
      </c>
      <c r="C19" s="36" t="s">
        <v>9</v>
      </c>
      <c r="D19" s="36" t="s">
        <v>270</v>
      </c>
      <c r="E19" s="38"/>
      <c r="F19" s="38"/>
      <c r="G19" s="38"/>
      <c r="H19" s="38"/>
      <c r="I19" s="38"/>
      <c r="J19" s="38"/>
      <c r="K19" s="35">
        <f>K20</f>
        <v>124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6"/>
      <c r="AD19" s="5"/>
      <c r="AE19" s="6"/>
      <c r="AF19" s="5"/>
      <c r="AJ19" s="51"/>
    </row>
    <row r="20" spans="1:36" ht="32.25" customHeight="1" outlineLevel="5">
      <c r="A20" s="37" t="s">
        <v>52</v>
      </c>
      <c r="B20" s="38" t="s">
        <v>7</v>
      </c>
      <c r="C20" s="38" t="s">
        <v>9</v>
      </c>
      <c r="D20" s="38" t="s">
        <v>270</v>
      </c>
      <c r="E20" s="38" t="s">
        <v>51</v>
      </c>
      <c r="F20" s="38"/>
      <c r="G20" s="38"/>
      <c r="H20" s="38"/>
      <c r="I20" s="38"/>
      <c r="J20" s="38"/>
      <c r="K20" s="39">
        <v>124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6"/>
      <c r="AD20" s="5"/>
      <c r="AE20" s="6"/>
      <c r="AF20" s="5"/>
      <c r="AJ20" s="51"/>
    </row>
    <row r="21" spans="1:32" ht="31.5" outlineLevel="1">
      <c r="A21" s="13" t="s">
        <v>12</v>
      </c>
      <c r="B21" s="14" t="s">
        <v>13</v>
      </c>
      <c r="C21" s="15"/>
      <c r="D21" s="15"/>
      <c r="E21" s="15"/>
      <c r="F21" s="15" t="s">
        <v>5</v>
      </c>
      <c r="G21" s="15"/>
      <c r="H21" s="15"/>
      <c r="I21" s="15"/>
      <c r="J21" s="15"/>
      <c r="K21" s="16">
        <f>K22+K83+K86+K100</f>
        <v>311373.19999999995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248755.935</v>
      </c>
      <c r="AC21" s="6">
        <v>0</v>
      </c>
      <c r="AD21" s="5">
        <v>0</v>
      </c>
      <c r="AE21" s="6">
        <v>0</v>
      </c>
      <c r="AF21" s="5">
        <v>0</v>
      </c>
    </row>
    <row r="22" spans="1:32" ht="15.75" outlineLevel="2">
      <c r="A22" s="17" t="s">
        <v>99</v>
      </c>
      <c r="B22" s="25" t="s">
        <v>13</v>
      </c>
      <c r="C22" s="25" t="s">
        <v>14</v>
      </c>
      <c r="D22" s="23"/>
      <c r="E22" s="23"/>
      <c r="F22" s="23" t="s">
        <v>5</v>
      </c>
      <c r="G22" s="23"/>
      <c r="H22" s="23"/>
      <c r="I22" s="23"/>
      <c r="J22" s="23"/>
      <c r="K22" s="24">
        <f>K23+K35+K58+K61+K71</f>
        <v>282851.6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233583.776</v>
      </c>
      <c r="AC22" s="6">
        <v>0</v>
      </c>
      <c r="AD22" s="5">
        <v>0</v>
      </c>
      <c r="AE22" s="6">
        <v>0</v>
      </c>
      <c r="AF22" s="5">
        <v>0</v>
      </c>
    </row>
    <row r="23" spans="1:32" ht="15.75" outlineLevel="3">
      <c r="A23" s="17" t="s">
        <v>100</v>
      </c>
      <c r="B23" s="25" t="s">
        <v>13</v>
      </c>
      <c r="C23" s="25" t="s">
        <v>15</v>
      </c>
      <c r="D23" s="23"/>
      <c r="E23" s="23"/>
      <c r="F23" s="23" t="s">
        <v>5</v>
      </c>
      <c r="G23" s="23"/>
      <c r="H23" s="23"/>
      <c r="I23" s="23"/>
      <c r="J23" s="23"/>
      <c r="K23" s="65">
        <f>K24</f>
        <v>94056.4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58565</v>
      </c>
      <c r="AC23" s="6">
        <v>0</v>
      </c>
      <c r="AD23" s="5">
        <v>0</v>
      </c>
      <c r="AE23" s="6">
        <v>0</v>
      </c>
      <c r="AF23" s="5">
        <v>0</v>
      </c>
    </row>
    <row r="24" spans="1:32" ht="92.25" customHeight="1" outlineLevel="3">
      <c r="A24" s="68" t="s">
        <v>273</v>
      </c>
      <c r="B24" s="58" t="s">
        <v>13</v>
      </c>
      <c r="C24" s="58" t="s">
        <v>15</v>
      </c>
      <c r="D24" s="58" t="s">
        <v>168</v>
      </c>
      <c r="E24" s="57"/>
      <c r="F24" s="57"/>
      <c r="G24" s="57"/>
      <c r="H24" s="57"/>
      <c r="I24" s="57"/>
      <c r="J24" s="57"/>
      <c r="K24" s="59">
        <f>K25+K27+K29+K33</f>
        <v>94056.4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6"/>
      <c r="AD24" s="5"/>
      <c r="AE24" s="6"/>
      <c r="AF24" s="5"/>
    </row>
    <row r="25" spans="1:32" ht="47.25" outlineLevel="4">
      <c r="A25" s="26" t="s">
        <v>49</v>
      </c>
      <c r="B25" s="43" t="s">
        <v>13</v>
      </c>
      <c r="C25" s="43" t="s">
        <v>15</v>
      </c>
      <c r="D25" s="43" t="s">
        <v>169</v>
      </c>
      <c r="E25" s="43"/>
      <c r="F25" s="43"/>
      <c r="G25" s="43"/>
      <c r="H25" s="43"/>
      <c r="I25" s="43"/>
      <c r="J25" s="43"/>
      <c r="K25" s="64">
        <f>K26</f>
        <v>35558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6"/>
      <c r="AD25" s="5"/>
      <c r="AE25" s="6"/>
      <c r="AF25" s="5"/>
    </row>
    <row r="26" spans="1:32" ht="95.25" customHeight="1" outlineLevel="5">
      <c r="A26" s="33" t="s">
        <v>98</v>
      </c>
      <c r="B26" s="41" t="s">
        <v>13</v>
      </c>
      <c r="C26" s="41" t="s">
        <v>15</v>
      </c>
      <c r="D26" s="41" t="s">
        <v>169</v>
      </c>
      <c r="E26" s="41" t="s">
        <v>50</v>
      </c>
      <c r="F26" s="41"/>
      <c r="G26" s="41"/>
      <c r="H26" s="41"/>
      <c r="I26" s="41"/>
      <c r="J26" s="41"/>
      <c r="K26" s="56">
        <v>35558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6"/>
      <c r="AD26" s="5"/>
      <c r="AE26" s="6"/>
      <c r="AF26" s="5"/>
    </row>
    <row r="27" spans="1:32" ht="79.5" customHeight="1" outlineLevel="4">
      <c r="A27" s="26" t="s">
        <v>101</v>
      </c>
      <c r="B27" s="43" t="s">
        <v>13</v>
      </c>
      <c r="C27" s="43" t="s">
        <v>15</v>
      </c>
      <c r="D27" s="41" t="s">
        <v>171</v>
      </c>
      <c r="E27" s="43"/>
      <c r="F27" s="43" t="s">
        <v>5</v>
      </c>
      <c r="G27" s="43"/>
      <c r="H27" s="43"/>
      <c r="I27" s="43"/>
      <c r="J27" s="43"/>
      <c r="K27" s="64">
        <f>K28</f>
        <v>1420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250</v>
      </c>
      <c r="AC27" s="6">
        <v>0</v>
      </c>
      <c r="AD27" s="5">
        <v>0</v>
      </c>
      <c r="AE27" s="6">
        <v>0</v>
      </c>
      <c r="AF27" s="5">
        <v>0</v>
      </c>
    </row>
    <row r="28" spans="1:32" ht="32.25" customHeight="1" outlineLevel="5">
      <c r="A28" s="33" t="s">
        <v>52</v>
      </c>
      <c r="B28" s="41" t="s">
        <v>13</v>
      </c>
      <c r="C28" s="41" t="s">
        <v>15</v>
      </c>
      <c r="D28" s="41" t="s">
        <v>171</v>
      </c>
      <c r="E28" s="41" t="s">
        <v>51</v>
      </c>
      <c r="F28" s="41" t="s">
        <v>5</v>
      </c>
      <c r="G28" s="41"/>
      <c r="H28" s="41"/>
      <c r="I28" s="41"/>
      <c r="J28" s="41"/>
      <c r="K28" s="56">
        <v>1420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250</v>
      </c>
      <c r="AC28" s="6">
        <v>0</v>
      </c>
      <c r="AD28" s="5">
        <v>0</v>
      </c>
      <c r="AE28" s="6">
        <v>0</v>
      </c>
      <c r="AF28" s="5">
        <v>0</v>
      </c>
    </row>
    <row r="29" spans="1:32" ht="31.5" outlineLevel="5">
      <c r="A29" s="17" t="s">
        <v>56</v>
      </c>
      <c r="B29" s="25" t="s">
        <v>13</v>
      </c>
      <c r="C29" s="25" t="s">
        <v>15</v>
      </c>
      <c r="D29" s="25" t="s">
        <v>172</v>
      </c>
      <c r="E29" s="25"/>
      <c r="F29" s="25"/>
      <c r="G29" s="25"/>
      <c r="H29" s="25"/>
      <c r="I29" s="25"/>
      <c r="J29" s="25"/>
      <c r="K29" s="65">
        <f>K30+K31+K32</f>
        <v>55578.4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5"/>
      <c r="AE29" s="6"/>
      <c r="AF29" s="5"/>
    </row>
    <row r="30" spans="1:32" ht="92.25" customHeight="1" outlineLevel="5">
      <c r="A30" s="37" t="s">
        <v>98</v>
      </c>
      <c r="B30" s="41" t="s">
        <v>13</v>
      </c>
      <c r="C30" s="41" t="s">
        <v>15</v>
      </c>
      <c r="D30" s="23" t="s">
        <v>172</v>
      </c>
      <c r="E30" s="41" t="s">
        <v>50</v>
      </c>
      <c r="F30" s="41"/>
      <c r="G30" s="41"/>
      <c r="H30" s="41"/>
      <c r="I30" s="41"/>
      <c r="J30" s="41"/>
      <c r="K30" s="56">
        <v>25000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  <c r="AD30" s="5"/>
      <c r="AE30" s="6"/>
      <c r="AF30" s="5"/>
    </row>
    <row r="31" spans="1:33" ht="34.5" customHeight="1" outlineLevel="5">
      <c r="A31" s="37" t="s">
        <v>52</v>
      </c>
      <c r="B31" s="41" t="s">
        <v>13</v>
      </c>
      <c r="C31" s="41" t="s">
        <v>15</v>
      </c>
      <c r="D31" s="23" t="s">
        <v>172</v>
      </c>
      <c r="E31" s="41" t="s">
        <v>51</v>
      </c>
      <c r="F31" s="41"/>
      <c r="G31" s="41"/>
      <c r="H31" s="41"/>
      <c r="I31" s="41"/>
      <c r="J31" s="41"/>
      <c r="K31" s="56">
        <f>31050-471.6-2500</f>
        <v>28078.4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  <c r="AD31" s="5"/>
      <c r="AE31" s="6"/>
      <c r="AF31" s="5"/>
      <c r="AG31" s="67"/>
    </row>
    <row r="32" spans="1:33" ht="23.25" customHeight="1" outlineLevel="5">
      <c r="A32" s="37" t="s">
        <v>165</v>
      </c>
      <c r="B32" s="41" t="s">
        <v>13</v>
      </c>
      <c r="C32" s="41" t="s">
        <v>15</v>
      </c>
      <c r="D32" s="23" t="s">
        <v>172</v>
      </c>
      <c r="E32" s="41" t="s">
        <v>164</v>
      </c>
      <c r="F32" s="41"/>
      <c r="G32" s="41"/>
      <c r="H32" s="41"/>
      <c r="I32" s="41"/>
      <c r="J32" s="41"/>
      <c r="K32" s="56">
        <v>2500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6"/>
      <c r="AD32" s="5"/>
      <c r="AE32" s="6"/>
      <c r="AF32" s="5"/>
      <c r="AG32" s="67"/>
    </row>
    <row r="33" spans="1:32" ht="31.5" outlineLevel="5">
      <c r="A33" s="37" t="s">
        <v>60</v>
      </c>
      <c r="B33" s="41" t="s">
        <v>13</v>
      </c>
      <c r="C33" s="41" t="s">
        <v>15</v>
      </c>
      <c r="D33" s="41" t="s">
        <v>173</v>
      </c>
      <c r="E33" s="41"/>
      <c r="F33" s="41"/>
      <c r="G33" s="41"/>
      <c r="H33" s="41"/>
      <c r="I33" s="41"/>
      <c r="J33" s="41"/>
      <c r="K33" s="56">
        <f>K34</f>
        <v>1500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  <c r="AD33" s="5"/>
      <c r="AE33" s="6"/>
      <c r="AF33" s="5"/>
    </row>
    <row r="34" spans="1:32" ht="35.25" customHeight="1" outlineLevel="5">
      <c r="A34" s="37" t="s">
        <v>52</v>
      </c>
      <c r="B34" s="41" t="s">
        <v>13</v>
      </c>
      <c r="C34" s="41" t="s">
        <v>15</v>
      </c>
      <c r="D34" s="41" t="s">
        <v>173</v>
      </c>
      <c r="E34" s="41" t="s">
        <v>51</v>
      </c>
      <c r="F34" s="41"/>
      <c r="G34" s="41"/>
      <c r="H34" s="41"/>
      <c r="I34" s="41"/>
      <c r="J34" s="41"/>
      <c r="K34" s="56">
        <v>1500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/>
      <c r="AD34" s="5"/>
      <c r="AE34" s="6"/>
      <c r="AF34" s="5"/>
    </row>
    <row r="35" spans="1:32" ht="15.75" outlineLevel="5">
      <c r="A35" s="17" t="s">
        <v>102</v>
      </c>
      <c r="B35" s="25" t="s">
        <v>13</v>
      </c>
      <c r="C35" s="25" t="s">
        <v>16</v>
      </c>
      <c r="D35" s="23"/>
      <c r="E35" s="23"/>
      <c r="F35" s="23"/>
      <c r="G35" s="23"/>
      <c r="H35" s="23"/>
      <c r="I35" s="23"/>
      <c r="J35" s="23"/>
      <c r="K35" s="65">
        <f>K36</f>
        <v>155005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6"/>
      <c r="AD35" s="5"/>
      <c r="AE35" s="6"/>
      <c r="AF35" s="5"/>
    </row>
    <row r="36" spans="1:32" ht="92.25" customHeight="1" outlineLevel="5">
      <c r="A36" s="40" t="s">
        <v>69</v>
      </c>
      <c r="B36" s="43" t="s">
        <v>13</v>
      </c>
      <c r="C36" s="43" t="s">
        <v>16</v>
      </c>
      <c r="D36" s="43" t="s">
        <v>168</v>
      </c>
      <c r="E36" s="43"/>
      <c r="F36" s="43"/>
      <c r="G36" s="43"/>
      <c r="H36" s="43"/>
      <c r="I36" s="43"/>
      <c r="J36" s="43"/>
      <c r="K36" s="64">
        <f>K37+K39+K41+K43+K45+K48+K50+K52+K55</f>
        <v>155005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6"/>
      <c r="AD36" s="5"/>
      <c r="AE36" s="6"/>
      <c r="AF36" s="5"/>
    </row>
    <row r="37" spans="1:32" ht="63" outlineLevel="4">
      <c r="A37" s="17" t="s">
        <v>103</v>
      </c>
      <c r="B37" s="25" t="s">
        <v>13</v>
      </c>
      <c r="C37" s="25" t="s">
        <v>16</v>
      </c>
      <c r="D37" s="25" t="s">
        <v>170</v>
      </c>
      <c r="E37" s="25"/>
      <c r="F37" s="25" t="s">
        <v>5</v>
      </c>
      <c r="G37" s="25"/>
      <c r="H37" s="25"/>
      <c r="I37" s="25"/>
      <c r="J37" s="25"/>
      <c r="K37" s="65">
        <f>K38</f>
        <v>92445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112</v>
      </c>
      <c r="AC37" s="6">
        <v>0</v>
      </c>
      <c r="AD37" s="5">
        <v>0</v>
      </c>
      <c r="AE37" s="6">
        <v>0</v>
      </c>
      <c r="AF37" s="5">
        <v>0</v>
      </c>
    </row>
    <row r="38" spans="1:32" ht="94.5" customHeight="1" outlineLevel="5">
      <c r="A38" s="37" t="s">
        <v>98</v>
      </c>
      <c r="B38" s="41" t="s">
        <v>13</v>
      </c>
      <c r="C38" s="41" t="s">
        <v>16</v>
      </c>
      <c r="D38" s="23" t="s">
        <v>170</v>
      </c>
      <c r="E38" s="41" t="s">
        <v>50</v>
      </c>
      <c r="F38" s="41" t="s">
        <v>5</v>
      </c>
      <c r="G38" s="41"/>
      <c r="H38" s="41"/>
      <c r="I38" s="41"/>
      <c r="J38" s="41"/>
      <c r="K38" s="56">
        <v>92445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112</v>
      </c>
      <c r="AC38" s="6">
        <v>0</v>
      </c>
      <c r="AD38" s="5">
        <v>0</v>
      </c>
      <c r="AE38" s="6">
        <v>0</v>
      </c>
      <c r="AF38" s="5">
        <v>0</v>
      </c>
    </row>
    <row r="39" spans="1:32" ht="47.25" outlineLevel="4">
      <c r="A39" s="17" t="s">
        <v>104</v>
      </c>
      <c r="B39" s="25" t="s">
        <v>13</v>
      </c>
      <c r="C39" s="25" t="s">
        <v>16</v>
      </c>
      <c r="D39" s="25" t="s">
        <v>174</v>
      </c>
      <c r="E39" s="25"/>
      <c r="F39" s="25" t="s">
        <v>5</v>
      </c>
      <c r="G39" s="25"/>
      <c r="H39" s="25"/>
      <c r="I39" s="25"/>
      <c r="J39" s="25"/>
      <c r="K39" s="65">
        <f>K40</f>
        <v>4724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32538</v>
      </c>
      <c r="AC39" s="6">
        <v>0</v>
      </c>
      <c r="AD39" s="5">
        <v>0</v>
      </c>
      <c r="AE39" s="6">
        <v>0</v>
      </c>
      <c r="AF39" s="5">
        <v>0</v>
      </c>
    </row>
    <row r="40" spans="1:32" ht="33.75" customHeight="1" outlineLevel="5">
      <c r="A40" s="37" t="s">
        <v>52</v>
      </c>
      <c r="B40" s="41" t="s">
        <v>13</v>
      </c>
      <c r="C40" s="41" t="s">
        <v>16</v>
      </c>
      <c r="D40" s="23" t="s">
        <v>174</v>
      </c>
      <c r="E40" s="41" t="s">
        <v>51</v>
      </c>
      <c r="F40" s="41" t="s">
        <v>5</v>
      </c>
      <c r="G40" s="41"/>
      <c r="H40" s="41"/>
      <c r="I40" s="41"/>
      <c r="J40" s="41"/>
      <c r="K40" s="56">
        <v>4724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31338</v>
      </c>
      <c r="AC40" s="6">
        <v>0</v>
      </c>
      <c r="AD40" s="5">
        <v>0</v>
      </c>
      <c r="AE40" s="6">
        <v>0</v>
      </c>
      <c r="AF40" s="5">
        <v>0</v>
      </c>
    </row>
    <row r="41" spans="1:32" ht="47.25" outlineLevel="5">
      <c r="A41" s="27" t="s">
        <v>105</v>
      </c>
      <c r="B41" s="43" t="s">
        <v>13</v>
      </c>
      <c r="C41" s="43" t="s">
        <v>16</v>
      </c>
      <c r="D41" s="23" t="s">
        <v>175</v>
      </c>
      <c r="E41" s="43"/>
      <c r="F41" s="43" t="s">
        <v>5</v>
      </c>
      <c r="G41" s="43"/>
      <c r="H41" s="43"/>
      <c r="I41" s="43"/>
      <c r="J41" s="43"/>
      <c r="K41" s="64">
        <f>K42</f>
        <v>2591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1200</v>
      </c>
      <c r="AC41" s="6">
        <v>0</v>
      </c>
      <c r="AD41" s="5">
        <v>0</v>
      </c>
      <c r="AE41" s="6">
        <v>0</v>
      </c>
      <c r="AF41" s="5">
        <v>0</v>
      </c>
    </row>
    <row r="42" spans="1:32" ht="95.25" customHeight="1" outlineLevel="4">
      <c r="A42" s="37" t="s">
        <v>98</v>
      </c>
      <c r="B42" s="41" t="s">
        <v>13</v>
      </c>
      <c r="C42" s="41" t="s">
        <v>16</v>
      </c>
      <c r="D42" s="23" t="s">
        <v>175</v>
      </c>
      <c r="E42" s="41" t="s">
        <v>50</v>
      </c>
      <c r="F42" s="41" t="s">
        <v>5</v>
      </c>
      <c r="G42" s="41"/>
      <c r="H42" s="41"/>
      <c r="I42" s="41"/>
      <c r="J42" s="41"/>
      <c r="K42" s="56">
        <v>2591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25475</v>
      </c>
      <c r="AC42" s="6">
        <v>0</v>
      </c>
      <c r="AD42" s="5">
        <v>0</v>
      </c>
      <c r="AE42" s="6">
        <v>0</v>
      </c>
      <c r="AF42" s="5">
        <v>0</v>
      </c>
    </row>
    <row r="43" spans="1:32" ht="34.5" customHeight="1" outlineLevel="5">
      <c r="A43" s="27" t="s">
        <v>53</v>
      </c>
      <c r="B43" s="43" t="s">
        <v>13</v>
      </c>
      <c r="C43" s="43" t="s">
        <v>16</v>
      </c>
      <c r="D43" s="43" t="s">
        <v>176</v>
      </c>
      <c r="E43" s="43"/>
      <c r="F43" s="43"/>
      <c r="G43" s="43"/>
      <c r="H43" s="43"/>
      <c r="I43" s="43"/>
      <c r="J43" s="43"/>
      <c r="K43" s="64">
        <f>K44</f>
        <v>3974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19337</v>
      </c>
      <c r="AC43" s="6">
        <v>0</v>
      </c>
      <c r="AD43" s="5">
        <v>0</v>
      </c>
      <c r="AE43" s="6">
        <v>0</v>
      </c>
      <c r="AF43" s="5">
        <v>0</v>
      </c>
    </row>
    <row r="44" spans="1:32" ht="33" customHeight="1" outlineLevel="5">
      <c r="A44" s="37" t="s">
        <v>52</v>
      </c>
      <c r="B44" s="41" t="s">
        <v>13</v>
      </c>
      <c r="C44" s="41" t="s">
        <v>16</v>
      </c>
      <c r="D44" s="41" t="s">
        <v>176</v>
      </c>
      <c r="E44" s="41" t="s">
        <v>51</v>
      </c>
      <c r="F44" s="41"/>
      <c r="G44" s="41"/>
      <c r="H44" s="41"/>
      <c r="I44" s="41"/>
      <c r="J44" s="41"/>
      <c r="K44" s="56">
        <v>3974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6">
        <v>0</v>
      </c>
      <c r="AD44" s="5">
        <v>0</v>
      </c>
      <c r="AE44" s="6">
        <v>0</v>
      </c>
      <c r="AF44" s="5">
        <v>0</v>
      </c>
    </row>
    <row r="45" spans="1:32" ht="45.75" customHeight="1" outlineLevel="4">
      <c r="A45" s="17" t="s">
        <v>106</v>
      </c>
      <c r="B45" s="25" t="s">
        <v>13</v>
      </c>
      <c r="C45" s="25" t="s">
        <v>16</v>
      </c>
      <c r="D45" s="25" t="s">
        <v>177</v>
      </c>
      <c r="E45" s="25"/>
      <c r="F45" s="25"/>
      <c r="G45" s="25"/>
      <c r="H45" s="25"/>
      <c r="I45" s="25"/>
      <c r="J45" s="25"/>
      <c r="K45" s="65">
        <f>K46+K47</f>
        <v>33202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100</v>
      </c>
      <c r="AC45" s="6">
        <v>0</v>
      </c>
      <c r="AD45" s="5">
        <v>0</v>
      </c>
      <c r="AE45" s="6">
        <v>0</v>
      </c>
      <c r="AF45" s="5">
        <v>0</v>
      </c>
    </row>
    <row r="46" spans="1:33" ht="32.25" customHeight="1" outlineLevel="4">
      <c r="A46" s="37" t="s">
        <v>52</v>
      </c>
      <c r="B46" s="41" t="s">
        <v>13</v>
      </c>
      <c r="C46" s="41" t="s">
        <v>16</v>
      </c>
      <c r="D46" s="23" t="s">
        <v>177</v>
      </c>
      <c r="E46" s="41" t="s">
        <v>51</v>
      </c>
      <c r="F46" s="41"/>
      <c r="G46" s="41"/>
      <c r="H46" s="41"/>
      <c r="I46" s="41"/>
      <c r="J46" s="41"/>
      <c r="K46" s="56">
        <f>25299+1703</f>
        <v>27002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9036.3</v>
      </c>
      <c r="AC46" s="6">
        <v>0</v>
      </c>
      <c r="AD46" s="5">
        <v>0</v>
      </c>
      <c r="AE46" s="6">
        <v>0</v>
      </c>
      <c r="AF46" s="5">
        <v>0</v>
      </c>
      <c r="AG46" s="67"/>
    </row>
    <row r="47" spans="1:33" ht="21" customHeight="1" outlineLevel="4">
      <c r="A47" s="37" t="s">
        <v>165</v>
      </c>
      <c r="B47" s="41" t="s">
        <v>13</v>
      </c>
      <c r="C47" s="41" t="s">
        <v>16</v>
      </c>
      <c r="D47" s="23" t="s">
        <v>177</v>
      </c>
      <c r="E47" s="41" t="s">
        <v>164</v>
      </c>
      <c r="F47" s="41"/>
      <c r="G47" s="41"/>
      <c r="H47" s="41"/>
      <c r="I47" s="41"/>
      <c r="J47" s="41"/>
      <c r="K47" s="56">
        <v>6200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6"/>
      <c r="AD47" s="5"/>
      <c r="AE47" s="6"/>
      <c r="AF47" s="5"/>
      <c r="AG47" s="67"/>
    </row>
    <row r="48" spans="1:32" ht="30" customHeight="1" outlineLevel="4">
      <c r="A48" s="27" t="s">
        <v>108</v>
      </c>
      <c r="B48" s="43" t="s">
        <v>13</v>
      </c>
      <c r="C48" s="43" t="s">
        <v>16</v>
      </c>
      <c r="D48" s="25" t="s">
        <v>178</v>
      </c>
      <c r="E48" s="43"/>
      <c r="F48" s="43"/>
      <c r="G48" s="43"/>
      <c r="H48" s="43"/>
      <c r="I48" s="43"/>
      <c r="J48" s="43"/>
      <c r="K48" s="64">
        <f>K49</f>
        <v>5126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6"/>
      <c r="AD48" s="5"/>
      <c r="AE48" s="6"/>
      <c r="AF48" s="5"/>
    </row>
    <row r="49" spans="1:32" ht="31.5" customHeight="1" outlineLevel="4">
      <c r="A49" s="37" t="s">
        <v>52</v>
      </c>
      <c r="B49" s="41" t="s">
        <v>13</v>
      </c>
      <c r="C49" s="41" t="s">
        <v>16</v>
      </c>
      <c r="D49" s="23" t="s">
        <v>178</v>
      </c>
      <c r="E49" s="41" t="s">
        <v>51</v>
      </c>
      <c r="F49" s="41"/>
      <c r="G49" s="41"/>
      <c r="H49" s="41"/>
      <c r="I49" s="41"/>
      <c r="J49" s="41"/>
      <c r="K49" s="56">
        <v>5126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6"/>
      <c r="AD49" s="5"/>
      <c r="AE49" s="6"/>
      <c r="AF49" s="5"/>
    </row>
    <row r="50" spans="1:32" ht="31.5" outlineLevel="4">
      <c r="A50" s="27" t="s">
        <v>60</v>
      </c>
      <c r="B50" s="43" t="s">
        <v>13</v>
      </c>
      <c r="C50" s="43" t="s">
        <v>16</v>
      </c>
      <c r="D50" s="43" t="s">
        <v>180</v>
      </c>
      <c r="E50" s="43"/>
      <c r="F50" s="43"/>
      <c r="G50" s="43"/>
      <c r="H50" s="43"/>
      <c r="I50" s="43"/>
      <c r="J50" s="43"/>
      <c r="K50" s="64">
        <f>K51</f>
        <v>4000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6"/>
      <c r="AD50" s="5"/>
      <c r="AE50" s="6"/>
      <c r="AF50" s="5"/>
    </row>
    <row r="51" spans="1:32" ht="31.5" customHeight="1" outlineLevel="4">
      <c r="A51" s="37" t="s">
        <v>52</v>
      </c>
      <c r="B51" s="41" t="s">
        <v>13</v>
      </c>
      <c r="C51" s="41" t="s">
        <v>16</v>
      </c>
      <c r="D51" s="41" t="s">
        <v>180</v>
      </c>
      <c r="E51" s="41" t="s">
        <v>51</v>
      </c>
      <c r="F51" s="41"/>
      <c r="G51" s="41"/>
      <c r="H51" s="41"/>
      <c r="I51" s="41"/>
      <c r="J51" s="41"/>
      <c r="K51" s="56">
        <v>4000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6"/>
      <c r="AD51" s="5"/>
      <c r="AE51" s="6"/>
      <c r="AF51" s="5"/>
    </row>
    <row r="52" spans="1:32" ht="31.5" customHeight="1" outlineLevel="5">
      <c r="A52" s="17" t="s">
        <v>107</v>
      </c>
      <c r="B52" s="25" t="s">
        <v>13</v>
      </c>
      <c r="C52" s="25" t="s">
        <v>16</v>
      </c>
      <c r="D52" s="25" t="s">
        <v>179</v>
      </c>
      <c r="E52" s="25"/>
      <c r="F52" s="25" t="s">
        <v>5</v>
      </c>
      <c r="G52" s="25"/>
      <c r="H52" s="25"/>
      <c r="I52" s="25"/>
      <c r="J52" s="25"/>
      <c r="K52" s="65">
        <f>K53+K54</f>
        <v>7240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9036.3</v>
      </c>
      <c r="AC52" s="6">
        <v>0</v>
      </c>
      <c r="AD52" s="5">
        <v>0</v>
      </c>
      <c r="AE52" s="6">
        <v>0</v>
      </c>
      <c r="AF52" s="5">
        <v>0</v>
      </c>
    </row>
    <row r="53" spans="1:32" ht="96.75" customHeight="1" outlineLevel="4">
      <c r="A53" s="37" t="s">
        <v>98</v>
      </c>
      <c r="B53" s="41" t="s">
        <v>13</v>
      </c>
      <c r="C53" s="41" t="s">
        <v>16</v>
      </c>
      <c r="D53" s="23" t="s">
        <v>179</v>
      </c>
      <c r="E53" s="41" t="s">
        <v>50</v>
      </c>
      <c r="F53" s="41" t="s">
        <v>5</v>
      </c>
      <c r="G53" s="41"/>
      <c r="H53" s="41"/>
      <c r="I53" s="41"/>
      <c r="J53" s="41"/>
      <c r="K53" s="56">
        <v>7000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7000</v>
      </c>
      <c r="AC53" s="6">
        <v>0</v>
      </c>
      <c r="AD53" s="5">
        <v>0</v>
      </c>
      <c r="AE53" s="6">
        <v>0</v>
      </c>
      <c r="AF53" s="5">
        <v>0</v>
      </c>
    </row>
    <row r="54" spans="1:32" ht="33" customHeight="1" outlineLevel="5">
      <c r="A54" s="37" t="s">
        <v>52</v>
      </c>
      <c r="B54" s="41" t="s">
        <v>13</v>
      </c>
      <c r="C54" s="41" t="s">
        <v>16</v>
      </c>
      <c r="D54" s="23" t="s">
        <v>179</v>
      </c>
      <c r="E54" s="41" t="s">
        <v>51</v>
      </c>
      <c r="F54" s="41"/>
      <c r="G54" s="41"/>
      <c r="H54" s="41"/>
      <c r="I54" s="41"/>
      <c r="J54" s="41"/>
      <c r="K54" s="56">
        <v>240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7000</v>
      </c>
      <c r="AC54" s="6">
        <v>0</v>
      </c>
      <c r="AD54" s="5">
        <v>0</v>
      </c>
      <c r="AE54" s="6">
        <v>0</v>
      </c>
      <c r="AF54" s="5">
        <v>0</v>
      </c>
    </row>
    <row r="55" spans="1:32" ht="95.25" customHeight="1" outlineLevel="5">
      <c r="A55" s="40" t="s">
        <v>69</v>
      </c>
      <c r="B55" s="43" t="s">
        <v>13</v>
      </c>
      <c r="C55" s="43" t="s">
        <v>16</v>
      </c>
      <c r="D55" s="43" t="s">
        <v>168</v>
      </c>
      <c r="E55" s="43"/>
      <c r="F55" s="43"/>
      <c r="G55" s="43"/>
      <c r="H55" s="43"/>
      <c r="I55" s="43"/>
      <c r="J55" s="43"/>
      <c r="K55" s="64">
        <f>K57</f>
        <v>1703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6"/>
      <c r="AD55" s="5"/>
      <c r="AE55" s="6"/>
      <c r="AF55" s="5"/>
    </row>
    <row r="56" spans="1:32" ht="30" customHeight="1" outlineLevel="5">
      <c r="A56" s="52" t="s">
        <v>109</v>
      </c>
      <c r="B56" s="41" t="s">
        <v>13</v>
      </c>
      <c r="C56" s="41" t="s">
        <v>16</v>
      </c>
      <c r="D56" s="41" t="s">
        <v>182</v>
      </c>
      <c r="E56" s="43"/>
      <c r="F56" s="43"/>
      <c r="G56" s="43"/>
      <c r="H56" s="43"/>
      <c r="I56" s="43"/>
      <c r="J56" s="43"/>
      <c r="K56" s="42">
        <f>K57</f>
        <v>1703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6"/>
      <c r="AD56" s="5"/>
      <c r="AE56" s="6"/>
      <c r="AF56" s="5"/>
    </row>
    <row r="57" spans="1:32" ht="31.5" customHeight="1" outlineLevel="5">
      <c r="A57" s="37" t="s">
        <v>52</v>
      </c>
      <c r="B57" s="41" t="s">
        <v>13</v>
      </c>
      <c r="C57" s="41" t="s">
        <v>16</v>
      </c>
      <c r="D57" s="41" t="s">
        <v>182</v>
      </c>
      <c r="E57" s="41" t="s">
        <v>51</v>
      </c>
      <c r="F57" s="41"/>
      <c r="G57" s="41"/>
      <c r="H57" s="41"/>
      <c r="I57" s="41"/>
      <c r="J57" s="41"/>
      <c r="K57" s="44">
        <v>1703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6"/>
      <c r="AD57" s="5"/>
      <c r="AE57" s="6"/>
      <c r="AF57" s="5"/>
    </row>
    <row r="58" spans="1:32" ht="96.75" customHeight="1" outlineLevel="5">
      <c r="A58" s="40" t="s">
        <v>69</v>
      </c>
      <c r="B58" s="43" t="s">
        <v>13</v>
      </c>
      <c r="C58" s="43" t="s">
        <v>17</v>
      </c>
      <c r="D58" s="43" t="s">
        <v>168</v>
      </c>
      <c r="E58" s="41"/>
      <c r="F58" s="41"/>
      <c r="G58" s="41"/>
      <c r="H58" s="41"/>
      <c r="I58" s="41"/>
      <c r="J58" s="41"/>
      <c r="K58" s="64">
        <f>K59</f>
        <v>288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6"/>
      <c r="AD58" s="5"/>
      <c r="AE58" s="6"/>
      <c r="AF58" s="5"/>
    </row>
    <row r="59" spans="1:32" ht="48.75" customHeight="1" outlineLevel="5">
      <c r="A59" s="27" t="s">
        <v>181</v>
      </c>
      <c r="B59" s="43" t="s">
        <v>13</v>
      </c>
      <c r="C59" s="43" t="s">
        <v>17</v>
      </c>
      <c r="D59" s="43" t="s">
        <v>183</v>
      </c>
      <c r="E59" s="41"/>
      <c r="F59" s="41"/>
      <c r="G59" s="41"/>
      <c r="H59" s="41"/>
      <c r="I59" s="41"/>
      <c r="J59" s="41"/>
      <c r="K59" s="64">
        <f>K60</f>
        <v>288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6"/>
      <c r="AD59" s="5"/>
      <c r="AE59" s="6"/>
      <c r="AF59" s="5"/>
    </row>
    <row r="60" spans="1:32" ht="31.5" customHeight="1" outlineLevel="5">
      <c r="A60" s="37" t="s">
        <v>52</v>
      </c>
      <c r="B60" s="41" t="s">
        <v>13</v>
      </c>
      <c r="C60" s="41" t="s">
        <v>17</v>
      </c>
      <c r="D60" s="41" t="s">
        <v>183</v>
      </c>
      <c r="E60" s="41" t="s">
        <v>51</v>
      </c>
      <c r="F60" s="41"/>
      <c r="G60" s="41"/>
      <c r="H60" s="41"/>
      <c r="I60" s="41"/>
      <c r="J60" s="41"/>
      <c r="K60" s="56">
        <v>288</v>
      </c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6"/>
      <c r="AD60" s="5"/>
      <c r="AE60" s="6"/>
      <c r="AF60" s="5"/>
    </row>
    <row r="61" spans="1:32" ht="98.25" customHeight="1" outlineLevel="5">
      <c r="A61" s="40" t="s">
        <v>69</v>
      </c>
      <c r="B61" s="43" t="s">
        <v>13</v>
      </c>
      <c r="C61" s="43" t="s">
        <v>92</v>
      </c>
      <c r="D61" s="43" t="s">
        <v>168</v>
      </c>
      <c r="E61" s="41"/>
      <c r="F61" s="41"/>
      <c r="G61" s="41"/>
      <c r="H61" s="41"/>
      <c r="I61" s="41"/>
      <c r="J61" s="41"/>
      <c r="K61" s="64">
        <f>K62</f>
        <v>4177.2</v>
      </c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6"/>
      <c r="AD61" s="5"/>
      <c r="AE61" s="6"/>
      <c r="AF61" s="5"/>
    </row>
    <row r="62" spans="1:32" ht="35.25" customHeight="1" outlineLevel="5">
      <c r="A62" s="27" t="s">
        <v>91</v>
      </c>
      <c r="B62" s="43" t="s">
        <v>13</v>
      </c>
      <c r="C62" s="43" t="s">
        <v>92</v>
      </c>
      <c r="D62" s="43" t="s">
        <v>168</v>
      </c>
      <c r="E62" s="41"/>
      <c r="F62" s="41"/>
      <c r="G62" s="41"/>
      <c r="H62" s="41"/>
      <c r="I62" s="41"/>
      <c r="J62" s="41"/>
      <c r="K62" s="42">
        <f>K63+K65+K67+K69</f>
        <v>4177.2</v>
      </c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6"/>
      <c r="AD62" s="5"/>
      <c r="AE62" s="6"/>
      <c r="AF62" s="5"/>
    </row>
    <row r="63" spans="1:32" ht="35.25" customHeight="1" outlineLevel="5">
      <c r="A63" s="27" t="s">
        <v>268</v>
      </c>
      <c r="B63" s="43" t="s">
        <v>13</v>
      </c>
      <c r="C63" s="43" t="s">
        <v>92</v>
      </c>
      <c r="D63" s="43" t="s">
        <v>269</v>
      </c>
      <c r="E63" s="41"/>
      <c r="F63" s="41"/>
      <c r="G63" s="41"/>
      <c r="H63" s="41"/>
      <c r="I63" s="41"/>
      <c r="J63" s="41"/>
      <c r="K63" s="42">
        <f>K64</f>
        <v>30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6"/>
      <c r="AD63" s="5"/>
      <c r="AE63" s="6"/>
      <c r="AF63" s="5"/>
    </row>
    <row r="64" spans="1:32" ht="35.25" customHeight="1" outlineLevel="5">
      <c r="A64" s="37" t="s">
        <v>52</v>
      </c>
      <c r="B64" s="41" t="s">
        <v>13</v>
      </c>
      <c r="C64" s="41" t="s">
        <v>92</v>
      </c>
      <c r="D64" s="41" t="s">
        <v>269</v>
      </c>
      <c r="E64" s="41" t="s">
        <v>51</v>
      </c>
      <c r="F64" s="41"/>
      <c r="G64" s="41"/>
      <c r="H64" s="41"/>
      <c r="I64" s="41"/>
      <c r="J64" s="41"/>
      <c r="K64" s="44">
        <v>30</v>
      </c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6"/>
      <c r="AD64" s="5"/>
      <c r="AE64" s="6"/>
      <c r="AF64" s="5"/>
    </row>
    <row r="65" spans="1:32" ht="46.5" customHeight="1" outlineLevel="5">
      <c r="A65" s="47" t="s">
        <v>184</v>
      </c>
      <c r="B65" s="43" t="s">
        <v>13</v>
      </c>
      <c r="C65" s="43" t="s">
        <v>92</v>
      </c>
      <c r="D65" s="43" t="s">
        <v>185</v>
      </c>
      <c r="E65" s="43"/>
      <c r="F65" s="41"/>
      <c r="G65" s="41"/>
      <c r="H65" s="41"/>
      <c r="I65" s="41"/>
      <c r="J65" s="41"/>
      <c r="K65" s="56">
        <f>K66</f>
        <v>2011.3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6"/>
      <c r="AF65" s="5"/>
    </row>
    <row r="66" spans="1:32" ht="30.75" customHeight="1" outlineLevel="5">
      <c r="A66" s="37" t="s">
        <v>52</v>
      </c>
      <c r="B66" s="41" t="s">
        <v>13</v>
      </c>
      <c r="C66" s="41" t="s">
        <v>92</v>
      </c>
      <c r="D66" s="41" t="s">
        <v>185</v>
      </c>
      <c r="E66" s="41" t="s">
        <v>51</v>
      </c>
      <c r="F66" s="41"/>
      <c r="G66" s="41"/>
      <c r="H66" s="41"/>
      <c r="I66" s="41"/>
      <c r="J66" s="41"/>
      <c r="K66" s="56">
        <v>2011.3</v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"/>
      <c r="AD66" s="5"/>
      <c r="AE66" s="6"/>
      <c r="AF66" s="5"/>
    </row>
    <row r="67" spans="1:32" ht="69" customHeight="1" outlineLevel="5">
      <c r="A67" s="27" t="s">
        <v>186</v>
      </c>
      <c r="B67" s="43" t="s">
        <v>13</v>
      </c>
      <c r="C67" s="43" t="s">
        <v>92</v>
      </c>
      <c r="D67" s="43" t="s">
        <v>187</v>
      </c>
      <c r="E67" s="41"/>
      <c r="F67" s="41"/>
      <c r="G67" s="41"/>
      <c r="H67" s="41"/>
      <c r="I67" s="41"/>
      <c r="J67" s="41"/>
      <c r="K67" s="56">
        <f>K68</f>
        <v>530.7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"/>
      <c r="AD67" s="5"/>
      <c r="AE67" s="6"/>
      <c r="AF67" s="5"/>
    </row>
    <row r="68" spans="1:32" ht="33" customHeight="1" outlineLevel="5">
      <c r="A68" s="37" t="s">
        <v>52</v>
      </c>
      <c r="B68" s="41" t="s">
        <v>13</v>
      </c>
      <c r="C68" s="41" t="s">
        <v>92</v>
      </c>
      <c r="D68" s="41" t="s">
        <v>187</v>
      </c>
      <c r="E68" s="41" t="s">
        <v>51</v>
      </c>
      <c r="F68" s="41"/>
      <c r="G68" s="41"/>
      <c r="H68" s="41"/>
      <c r="I68" s="41"/>
      <c r="J68" s="41"/>
      <c r="K68" s="56">
        <v>530.7</v>
      </c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"/>
      <c r="AD68" s="5"/>
      <c r="AE68" s="6"/>
      <c r="AF68" s="5"/>
    </row>
    <row r="69" spans="1:32" ht="54" customHeight="1" outlineLevel="5">
      <c r="A69" s="27" t="s">
        <v>188</v>
      </c>
      <c r="B69" s="43" t="s">
        <v>13</v>
      </c>
      <c r="C69" s="43" t="s">
        <v>92</v>
      </c>
      <c r="D69" s="43" t="s">
        <v>189</v>
      </c>
      <c r="E69" s="41"/>
      <c r="F69" s="41"/>
      <c r="G69" s="41"/>
      <c r="H69" s="41"/>
      <c r="I69" s="41"/>
      <c r="J69" s="41"/>
      <c r="K69" s="56">
        <f>K70</f>
        <v>1605.2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"/>
      <c r="AD69" s="5"/>
      <c r="AE69" s="6"/>
      <c r="AF69" s="5"/>
    </row>
    <row r="70" spans="1:32" ht="33" customHeight="1" outlineLevel="5">
      <c r="A70" s="37" t="s">
        <v>110</v>
      </c>
      <c r="B70" s="41" t="s">
        <v>13</v>
      </c>
      <c r="C70" s="41" t="s">
        <v>92</v>
      </c>
      <c r="D70" s="43" t="s">
        <v>189</v>
      </c>
      <c r="E70" s="41" t="s">
        <v>54</v>
      </c>
      <c r="F70" s="41"/>
      <c r="G70" s="41"/>
      <c r="H70" s="41"/>
      <c r="I70" s="41"/>
      <c r="J70" s="41"/>
      <c r="K70" s="56">
        <v>1605.2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6"/>
      <c r="AD70" s="5"/>
      <c r="AE70" s="6"/>
      <c r="AF70" s="5"/>
    </row>
    <row r="71" spans="1:32" ht="16.5" customHeight="1" outlineLevel="3">
      <c r="A71" s="27" t="s">
        <v>111</v>
      </c>
      <c r="B71" s="43" t="s">
        <v>13</v>
      </c>
      <c r="C71" s="43" t="s">
        <v>18</v>
      </c>
      <c r="D71" s="43"/>
      <c r="E71" s="43"/>
      <c r="F71" s="43" t="s">
        <v>5</v>
      </c>
      <c r="G71" s="43"/>
      <c r="H71" s="43"/>
      <c r="I71" s="43"/>
      <c r="J71" s="43"/>
      <c r="K71" s="64">
        <f>K73+K76</f>
        <v>29325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28912.2</v>
      </c>
      <c r="AC71" s="6">
        <v>0</v>
      </c>
      <c r="AD71" s="5">
        <v>0</v>
      </c>
      <c r="AE71" s="6">
        <v>0</v>
      </c>
      <c r="AF71" s="5">
        <v>0</v>
      </c>
    </row>
    <row r="72" spans="1:32" ht="93.75" customHeight="1" outlineLevel="3">
      <c r="A72" s="47" t="s">
        <v>69</v>
      </c>
      <c r="B72" s="43" t="s">
        <v>13</v>
      </c>
      <c r="C72" s="43" t="s">
        <v>18</v>
      </c>
      <c r="D72" s="43" t="s">
        <v>168</v>
      </c>
      <c r="E72" s="43"/>
      <c r="F72" s="43"/>
      <c r="G72" s="43"/>
      <c r="H72" s="43"/>
      <c r="I72" s="43"/>
      <c r="J72" s="43"/>
      <c r="K72" s="64">
        <f>K73+K76</f>
        <v>29325</v>
      </c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6"/>
      <c r="AD72" s="5"/>
      <c r="AE72" s="6"/>
      <c r="AF72" s="5"/>
    </row>
    <row r="73" spans="1:32" ht="48.75" customHeight="1" outlineLevel="4">
      <c r="A73" s="27" t="s">
        <v>112</v>
      </c>
      <c r="B73" s="43" t="s">
        <v>13</v>
      </c>
      <c r="C73" s="43" t="s">
        <v>18</v>
      </c>
      <c r="D73" s="43" t="s">
        <v>190</v>
      </c>
      <c r="E73" s="43"/>
      <c r="F73" s="43" t="s">
        <v>5</v>
      </c>
      <c r="G73" s="43"/>
      <c r="H73" s="43"/>
      <c r="I73" s="43"/>
      <c r="J73" s="43"/>
      <c r="K73" s="64">
        <f>K74+K75</f>
        <v>1461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1062</v>
      </c>
      <c r="AC73" s="6">
        <v>0</v>
      </c>
      <c r="AD73" s="5">
        <v>0</v>
      </c>
      <c r="AE73" s="6">
        <v>0</v>
      </c>
      <c r="AF73" s="5">
        <v>0</v>
      </c>
    </row>
    <row r="74" spans="1:32" ht="95.25" customHeight="1" outlineLevel="5">
      <c r="A74" s="37" t="s">
        <v>98</v>
      </c>
      <c r="B74" s="41" t="s">
        <v>13</v>
      </c>
      <c r="C74" s="41" t="s">
        <v>18</v>
      </c>
      <c r="D74" s="41" t="s">
        <v>190</v>
      </c>
      <c r="E74" s="41" t="s">
        <v>50</v>
      </c>
      <c r="F74" s="41" t="s">
        <v>5</v>
      </c>
      <c r="G74" s="41"/>
      <c r="H74" s="41"/>
      <c r="I74" s="41"/>
      <c r="J74" s="41"/>
      <c r="K74" s="56">
        <v>1026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30</v>
      </c>
      <c r="AC74" s="6">
        <v>0</v>
      </c>
      <c r="AD74" s="5">
        <v>0</v>
      </c>
      <c r="AE74" s="6">
        <v>0</v>
      </c>
      <c r="AF74" s="5">
        <v>0</v>
      </c>
    </row>
    <row r="75" spans="1:32" ht="32.25" customHeight="1" outlineLevel="5">
      <c r="A75" s="37" t="s">
        <v>52</v>
      </c>
      <c r="B75" s="41" t="s">
        <v>13</v>
      </c>
      <c r="C75" s="41" t="s">
        <v>18</v>
      </c>
      <c r="D75" s="41" t="s">
        <v>190</v>
      </c>
      <c r="E75" s="41" t="s">
        <v>51</v>
      </c>
      <c r="F75" s="41" t="s">
        <v>5</v>
      </c>
      <c r="G75" s="41"/>
      <c r="H75" s="41"/>
      <c r="I75" s="41"/>
      <c r="J75" s="41"/>
      <c r="K75" s="56">
        <v>435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30</v>
      </c>
      <c r="AC75" s="6">
        <v>0</v>
      </c>
      <c r="AD75" s="5">
        <v>0</v>
      </c>
      <c r="AE75" s="6">
        <v>0</v>
      </c>
      <c r="AF75" s="5">
        <v>0</v>
      </c>
    </row>
    <row r="76" spans="1:32" ht="93.75" customHeight="1" outlineLevel="5">
      <c r="A76" s="17" t="s">
        <v>70</v>
      </c>
      <c r="B76" s="25" t="s">
        <v>13</v>
      </c>
      <c r="C76" s="25" t="s">
        <v>18</v>
      </c>
      <c r="D76" s="43" t="s">
        <v>168</v>
      </c>
      <c r="E76" s="23"/>
      <c r="F76" s="23"/>
      <c r="G76" s="23"/>
      <c r="H76" s="23"/>
      <c r="I76" s="23"/>
      <c r="J76" s="23"/>
      <c r="K76" s="65">
        <f>K77+K79</f>
        <v>27864</v>
      </c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6"/>
      <c r="AD76" s="5"/>
      <c r="AE76" s="6"/>
      <c r="AF76" s="5"/>
    </row>
    <row r="77" spans="1:32" ht="31.5" outlineLevel="5">
      <c r="A77" s="27" t="s">
        <v>59</v>
      </c>
      <c r="B77" s="43" t="s">
        <v>13</v>
      </c>
      <c r="C77" s="43" t="s">
        <v>18</v>
      </c>
      <c r="D77" s="43" t="s">
        <v>191</v>
      </c>
      <c r="E77" s="43"/>
      <c r="F77" s="43"/>
      <c r="G77" s="43"/>
      <c r="H77" s="43"/>
      <c r="I77" s="43"/>
      <c r="J77" s="43"/>
      <c r="K77" s="64">
        <f>K78</f>
        <v>2354</v>
      </c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6"/>
      <c r="AD77" s="5"/>
      <c r="AE77" s="6"/>
      <c r="AF77" s="5"/>
    </row>
    <row r="78" spans="1:32" ht="95.25" customHeight="1" outlineLevel="5">
      <c r="A78" s="37" t="s">
        <v>98</v>
      </c>
      <c r="B78" s="41" t="s">
        <v>13</v>
      </c>
      <c r="C78" s="41" t="s">
        <v>18</v>
      </c>
      <c r="D78" s="41" t="s">
        <v>191</v>
      </c>
      <c r="E78" s="41" t="s">
        <v>50</v>
      </c>
      <c r="F78" s="41"/>
      <c r="G78" s="41"/>
      <c r="H78" s="41"/>
      <c r="I78" s="41"/>
      <c r="J78" s="41"/>
      <c r="K78" s="56">
        <v>2354</v>
      </c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6"/>
      <c r="AD78" s="5"/>
      <c r="AE78" s="6"/>
      <c r="AF78" s="5"/>
    </row>
    <row r="79" spans="1:32" ht="51.75" customHeight="1" outlineLevel="4">
      <c r="A79" s="17" t="s">
        <v>113</v>
      </c>
      <c r="B79" s="25" t="s">
        <v>13</v>
      </c>
      <c r="C79" s="25" t="s">
        <v>18</v>
      </c>
      <c r="D79" s="25" t="s">
        <v>192</v>
      </c>
      <c r="E79" s="25"/>
      <c r="F79" s="25" t="s">
        <v>5</v>
      </c>
      <c r="G79" s="25"/>
      <c r="H79" s="25"/>
      <c r="I79" s="25"/>
      <c r="J79" s="25"/>
      <c r="K79" s="65">
        <f>K80+K81+K82</f>
        <v>25510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17816.6</v>
      </c>
      <c r="AC79" s="6">
        <v>0</v>
      </c>
      <c r="AD79" s="5">
        <v>0</v>
      </c>
      <c r="AE79" s="6">
        <v>0</v>
      </c>
      <c r="AF79" s="5">
        <v>0</v>
      </c>
    </row>
    <row r="80" spans="1:32" ht="94.5" customHeight="1" outlineLevel="5">
      <c r="A80" s="37" t="s">
        <v>98</v>
      </c>
      <c r="B80" s="41" t="s">
        <v>13</v>
      </c>
      <c r="C80" s="41" t="s">
        <v>18</v>
      </c>
      <c r="D80" s="23" t="s">
        <v>192</v>
      </c>
      <c r="E80" s="41" t="s">
        <v>50</v>
      </c>
      <c r="F80" s="41" t="s">
        <v>5</v>
      </c>
      <c r="G80" s="41"/>
      <c r="H80" s="41"/>
      <c r="I80" s="41"/>
      <c r="J80" s="41"/>
      <c r="K80" s="44">
        <f>24866+178</f>
        <v>25044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17816.6</v>
      </c>
      <c r="AC80" s="6">
        <v>0</v>
      </c>
      <c r="AD80" s="5">
        <v>0</v>
      </c>
      <c r="AE80" s="6">
        <v>0</v>
      </c>
      <c r="AF80" s="5">
        <v>0</v>
      </c>
    </row>
    <row r="81" spans="1:32" ht="30.75" customHeight="1" outlineLevel="5">
      <c r="A81" s="37" t="s">
        <v>52</v>
      </c>
      <c r="B81" s="41" t="s">
        <v>13</v>
      </c>
      <c r="C81" s="41" t="s">
        <v>18</v>
      </c>
      <c r="D81" s="23" t="s">
        <v>192</v>
      </c>
      <c r="E81" s="41" t="s">
        <v>51</v>
      </c>
      <c r="F81" s="41"/>
      <c r="G81" s="41"/>
      <c r="H81" s="41"/>
      <c r="I81" s="41"/>
      <c r="J81" s="41"/>
      <c r="K81" s="44">
        <v>100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6"/>
      <c r="AD81" s="5"/>
      <c r="AE81" s="6"/>
      <c r="AF81" s="5"/>
    </row>
    <row r="82" spans="1:32" ht="19.5" customHeight="1" outlineLevel="5">
      <c r="A82" s="37" t="s">
        <v>165</v>
      </c>
      <c r="B82" s="23" t="s">
        <v>13</v>
      </c>
      <c r="C82" s="23" t="s">
        <v>18</v>
      </c>
      <c r="D82" s="23" t="s">
        <v>192</v>
      </c>
      <c r="E82" s="41" t="s">
        <v>164</v>
      </c>
      <c r="F82" s="41"/>
      <c r="G82" s="41"/>
      <c r="H82" s="41"/>
      <c r="I82" s="41"/>
      <c r="J82" s="41"/>
      <c r="K82" s="44">
        <v>366</v>
      </c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6"/>
      <c r="AD82" s="5"/>
      <c r="AE82" s="6"/>
      <c r="AF82" s="5"/>
    </row>
    <row r="83" spans="1:32" ht="18.75" customHeight="1" outlineLevel="5">
      <c r="A83" s="17" t="s">
        <v>114</v>
      </c>
      <c r="B83" s="43" t="s">
        <v>13</v>
      </c>
      <c r="C83" s="43" t="s">
        <v>11</v>
      </c>
      <c r="D83" s="41"/>
      <c r="E83" s="41"/>
      <c r="F83" s="41"/>
      <c r="G83" s="41"/>
      <c r="H83" s="41"/>
      <c r="I83" s="41"/>
      <c r="J83" s="41"/>
      <c r="K83" s="64">
        <f>K84</f>
        <v>7951</v>
      </c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6"/>
      <c r="AD83" s="5"/>
      <c r="AE83" s="6"/>
      <c r="AF83" s="5"/>
    </row>
    <row r="84" spans="1:32" ht="96" customHeight="1" outlineLevel="5">
      <c r="A84" s="17" t="s">
        <v>115</v>
      </c>
      <c r="B84" s="41" t="s">
        <v>13</v>
      </c>
      <c r="C84" s="41" t="s">
        <v>11</v>
      </c>
      <c r="D84" s="41" t="s">
        <v>193</v>
      </c>
      <c r="E84" s="41"/>
      <c r="F84" s="41"/>
      <c r="G84" s="41"/>
      <c r="H84" s="41"/>
      <c r="I84" s="41"/>
      <c r="J84" s="41"/>
      <c r="K84" s="56">
        <f>+K85</f>
        <v>7951</v>
      </c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6"/>
      <c r="AD84" s="5"/>
      <c r="AE84" s="6"/>
      <c r="AF84" s="5"/>
    </row>
    <row r="85" spans="1:32" ht="30" customHeight="1" outlineLevel="5">
      <c r="A85" s="21" t="s">
        <v>110</v>
      </c>
      <c r="B85" s="19" t="s">
        <v>13</v>
      </c>
      <c r="C85" s="19" t="s">
        <v>11</v>
      </c>
      <c r="D85" s="41" t="s">
        <v>193</v>
      </c>
      <c r="E85" s="19" t="s">
        <v>54</v>
      </c>
      <c r="F85" s="41"/>
      <c r="G85" s="41"/>
      <c r="H85" s="41"/>
      <c r="I85" s="41"/>
      <c r="J85" s="41"/>
      <c r="K85" s="56">
        <v>7951</v>
      </c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6"/>
      <c r="AD85" s="5"/>
      <c r="AE85" s="6"/>
      <c r="AF85" s="5"/>
    </row>
    <row r="86" spans="1:32" ht="24.75" customHeight="1" outlineLevel="3">
      <c r="A86" s="27" t="s">
        <v>116</v>
      </c>
      <c r="B86" s="43" t="s">
        <v>13</v>
      </c>
      <c r="C86" s="43" t="s">
        <v>19</v>
      </c>
      <c r="D86" s="43"/>
      <c r="E86" s="43"/>
      <c r="F86" s="43" t="s">
        <v>5</v>
      </c>
      <c r="G86" s="43"/>
      <c r="H86" s="43"/>
      <c r="I86" s="43"/>
      <c r="J86" s="43"/>
      <c r="K86" s="64">
        <f>K87</f>
        <v>20470.6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12483</v>
      </c>
      <c r="AC86" s="6">
        <v>0</v>
      </c>
      <c r="AD86" s="5">
        <v>0</v>
      </c>
      <c r="AE86" s="6">
        <v>0</v>
      </c>
      <c r="AF86" s="5">
        <v>0</v>
      </c>
    </row>
    <row r="87" spans="1:32" ht="96.75" customHeight="1" outlineLevel="3">
      <c r="A87" s="47" t="s">
        <v>69</v>
      </c>
      <c r="B87" s="41" t="s">
        <v>13</v>
      </c>
      <c r="C87" s="41" t="s">
        <v>19</v>
      </c>
      <c r="D87" s="41" t="s">
        <v>194</v>
      </c>
      <c r="E87" s="41"/>
      <c r="F87" s="41"/>
      <c r="G87" s="41"/>
      <c r="H87" s="41"/>
      <c r="I87" s="41"/>
      <c r="J87" s="41"/>
      <c r="K87" s="44">
        <f>K88+K90+K92+K94+K96+K98</f>
        <v>20470.6</v>
      </c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6"/>
      <c r="AD87" s="5"/>
      <c r="AE87" s="6"/>
      <c r="AF87" s="5"/>
    </row>
    <row r="88" spans="1:32" ht="15.75" outlineLevel="4">
      <c r="A88" s="27" t="s">
        <v>117</v>
      </c>
      <c r="B88" s="43" t="s">
        <v>13</v>
      </c>
      <c r="C88" s="43" t="s">
        <v>19</v>
      </c>
      <c r="D88" s="43" t="s">
        <v>195</v>
      </c>
      <c r="E88" s="43"/>
      <c r="F88" s="43" t="s">
        <v>5</v>
      </c>
      <c r="G88" s="43"/>
      <c r="H88" s="43"/>
      <c r="I88" s="43"/>
      <c r="J88" s="43"/>
      <c r="K88" s="64">
        <f>K89</f>
        <v>5428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3818</v>
      </c>
      <c r="AC88" s="6">
        <v>0</v>
      </c>
      <c r="AD88" s="5">
        <v>0</v>
      </c>
      <c r="AE88" s="6">
        <v>0</v>
      </c>
      <c r="AF88" s="5">
        <v>0</v>
      </c>
    </row>
    <row r="89" spans="1:32" ht="31.5" outlineLevel="5">
      <c r="A89" s="37" t="s">
        <v>110</v>
      </c>
      <c r="B89" s="41" t="s">
        <v>13</v>
      </c>
      <c r="C89" s="41" t="s">
        <v>19</v>
      </c>
      <c r="D89" s="41" t="s">
        <v>195</v>
      </c>
      <c r="E89" s="41" t="s">
        <v>54</v>
      </c>
      <c r="F89" s="41" t="s">
        <v>5</v>
      </c>
      <c r="G89" s="41"/>
      <c r="H89" s="41"/>
      <c r="I89" s="41"/>
      <c r="J89" s="41"/>
      <c r="K89" s="56">
        <v>5428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3818</v>
      </c>
      <c r="AC89" s="6">
        <v>0</v>
      </c>
      <c r="AD89" s="5">
        <v>0</v>
      </c>
      <c r="AE89" s="6">
        <v>0</v>
      </c>
      <c r="AF89" s="5">
        <v>0</v>
      </c>
    </row>
    <row r="90" spans="1:32" ht="34.5" customHeight="1" outlineLevel="4">
      <c r="A90" s="27" t="s">
        <v>118</v>
      </c>
      <c r="B90" s="43" t="s">
        <v>13</v>
      </c>
      <c r="C90" s="43" t="s">
        <v>19</v>
      </c>
      <c r="D90" s="43" t="s">
        <v>196</v>
      </c>
      <c r="E90" s="43"/>
      <c r="F90" s="43" t="s">
        <v>5</v>
      </c>
      <c r="G90" s="43"/>
      <c r="H90" s="43"/>
      <c r="I90" s="43"/>
      <c r="J90" s="43"/>
      <c r="K90" s="64">
        <f>K91</f>
        <v>5565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3907</v>
      </c>
      <c r="AC90" s="6">
        <v>0</v>
      </c>
      <c r="AD90" s="5">
        <v>0</v>
      </c>
      <c r="AE90" s="6">
        <v>0</v>
      </c>
      <c r="AF90" s="5">
        <v>0</v>
      </c>
    </row>
    <row r="91" spans="1:32" ht="31.5" outlineLevel="5">
      <c r="A91" s="37" t="s">
        <v>52</v>
      </c>
      <c r="B91" s="41" t="s">
        <v>13</v>
      </c>
      <c r="C91" s="41" t="s">
        <v>19</v>
      </c>
      <c r="D91" s="41" t="s">
        <v>196</v>
      </c>
      <c r="E91" s="41" t="s">
        <v>51</v>
      </c>
      <c r="F91" s="41" t="s">
        <v>5</v>
      </c>
      <c r="G91" s="41"/>
      <c r="H91" s="41"/>
      <c r="I91" s="41"/>
      <c r="J91" s="41"/>
      <c r="K91" s="56">
        <v>5565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3907</v>
      </c>
      <c r="AC91" s="6">
        <v>0</v>
      </c>
      <c r="AD91" s="5">
        <v>0</v>
      </c>
      <c r="AE91" s="6">
        <v>0</v>
      </c>
      <c r="AF91" s="5">
        <v>0</v>
      </c>
    </row>
    <row r="92" spans="1:32" ht="31.5" outlineLevel="4">
      <c r="A92" s="27" t="s">
        <v>119</v>
      </c>
      <c r="B92" s="43" t="s">
        <v>13</v>
      </c>
      <c r="C92" s="43" t="s">
        <v>19</v>
      </c>
      <c r="D92" s="43" t="s">
        <v>197</v>
      </c>
      <c r="E92" s="43"/>
      <c r="F92" s="43" t="s">
        <v>5</v>
      </c>
      <c r="G92" s="43"/>
      <c r="H92" s="43"/>
      <c r="I92" s="43"/>
      <c r="J92" s="43"/>
      <c r="K92" s="64">
        <f>K93</f>
        <v>6886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2512</v>
      </c>
      <c r="AC92" s="6">
        <v>0</v>
      </c>
      <c r="AD92" s="5">
        <v>0</v>
      </c>
      <c r="AE92" s="6">
        <v>0</v>
      </c>
      <c r="AF92" s="5">
        <v>0</v>
      </c>
    </row>
    <row r="93" spans="1:32" ht="31.5" outlineLevel="5">
      <c r="A93" s="37" t="s">
        <v>110</v>
      </c>
      <c r="B93" s="41" t="s">
        <v>13</v>
      </c>
      <c r="C93" s="41" t="s">
        <v>19</v>
      </c>
      <c r="D93" s="41" t="s">
        <v>197</v>
      </c>
      <c r="E93" s="41" t="s">
        <v>54</v>
      </c>
      <c r="F93" s="41" t="s">
        <v>5</v>
      </c>
      <c r="G93" s="41"/>
      <c r="H93" s="41"/>
      <c r="I93" s="41"/>
      <c r="J93" s="41"/>
      <c r="K93" s="56">
        <v>6886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2512</v>
      </c>
      <c r="AC93" s="6">
        <v>0</v>
      </c>
      <c r="AD93" s="5">
        <v>0</v>
      </c>
      <c r="AE93" s="6">
        <v>0</v>
      </c>
      <c r="AF93" s="5">
        <v>0</v>
      </c>
    </row>
    <row r="94" spans="1:32" ht="48" customHeight="1" outlineLevel="4">
      <c r="A94" s="27" t="s">
        <v>120</v>
      </c>
      <c r="B94" s="43" t="s">
        <v>13</v>
      </c>
      <c r="C94" s="43" t="s">
        <v>19</v>
      </c>
      <c r="D94" s="43" t="s">
        <v>198</v>
      </c>
      <c r="E94" s="43"/>
      <c r="F94" s="43" t="s">
        <v>5</v>
      </c>
      <c r="G94" s="43"/>
      <c r="H94" s="43"/>
      <c r="I94" s="43"/>
      <c r="J94" s="43"/>
      <c r="K94" s="64">
        <f>K95</f>
        <v>200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150</v>
      </c>
      <c r="AC94" s="6">
        <v>0</v>
      </c>
      <c r="AD94" s="5">
        <v>0</v>
      </c>
      <c r="AE94" s="6">
        <v>0</v>
      </c>
      <c r="AF94" s="5">
        <v>0</v>
      </c>
    </row>
    <row r="95" spans="1:32" ht="31.5" outlineLevel="5">
      <c r="A95" s="37" t="s">
        <v>110</v>
      </c>
      <c r="B95" s="41" t="s">
        <v>13</v>
      </c>
      <c r="C95" s="41" t="s">
        <v>19</v>
      </c>
      <c r="D95" s="41" t="s">
        <v>198</v>
      </c>
      <c r="E95" s="41" t="s">
        <v>54</v>
      </c>
      <c r="F95" s="41" t="s">
        <v>5</v>
      </c>
      <c r="G95" s="41"/>
      <c r="H95" s="41"/>
      <c r="I95" s="41"/>
      <c r="J95" s="41"/>
      <c r="K95" s="56">
        <v>200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150</v>
      </c>
      <c r="AC95" s="6">
        <v>0</v>
      </c>
      <c r="AD95" s="5">
        <v>0</v>
      </c>
      <c r="AE95" s="6">
        <v>0</v>
      </c>
      <c r="AF95" s="5">
        <v>0</v>
      </c>
    </row>
    <row r="96" spans="1:32" ht="63" outlineLevel="5">
      <c r="A96" s="27" t="s">
        <v>239</v>
      </c>
      <c r="B96" s="43" t="s">
        <v>13</v>
      </c>
      <c r="C96" s="43" t="s">
        <v>19</v>
      </c>
      <c r="D96" s="43" t="s">
        <v>240</v>
      </c>
      <c r="E96" s="41"/>
      <c r="F96" s="41"/>
      <c r="G96" s="41"/>
      <c r="H96" s="41"/>
      <c r="I96" s="41"/>
      <c r="J96" s="41"/>
      <c r="K96" s="64">
        <f>K97</f>
        <v>280.6</v>
      </c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6"/>
      <c r="AD96" s="5"/>
      <c r="AE96" s="6"/>
      <c r="AF96" s="5"/>
    </row>
    <row r="97" spans="1:32" ht="31.5" outlineLevel="5">
      <c r="A97" s="37" t="s">
        <v>110</v>
      </c>
      <c r="B97" s="41" t="s">
        <v>13</v>
      </c>
      <c r="C97" s="41" t="s">
        <v>19</v>
      </c>
      <c r="D97" s="41" t="s">
        <v>240</v>
      </c>
      <c r="E97" s="41" t="s">
        <v>54</v>
      </c>
      <c r="F97" s="41"/>
      <c r="G97" s="41"/>
      <c r="H97" s="41"/>
      <c r="I97" s="41"/>
      <c r="J97" s="41"/>
      <c r="K97" s="56">
        <v>280.6</v>
      </c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6"/>
      <c r="AD97" s="5"/>
      <c r="AE97" s="6"/>
      <c r="AF97" s="5"/>
    </row>
    <row r="98" spans="1:32" ht="124.5" customHeight="1" outlineLevel="5">
      <c r="A98" s="27" t="s">
        <v>55</v>
      </c>
      <c r="B98" s="43" t="s">
        <v>13</v>
      </c>
      <c r="C98" s="43" t="s">
        <v>19</v>
      </c>
      <c r="D98" s="43" t="s">
        <v>199</v>
      </c>
      <c r="E98" s="43"/>
      <c r="F98" s="43"/>
      <c r="G98" s="43"/>
      <c r="H98" s="43"/>
      <c r="I98" s="43"/>
      <c r="J98" s="43"/>
      <c r="K98" s="64">
        <f>K99</f>
        <v>2111</v>
      </c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6"/>
      <c r="AD98" s="5"/>
      <c r="AE98" s="6"/>
      <c r="AF98" s="5"/>
    </row>
    <row r="99" spans="1:32" ht="30.75" customHeight="1" outlineLevel="5">
      <c r="A99" s="37" t="s">
        <v>110</v>
      </c>
      <c r="B99" s="41" t="s">
        <v>13</v>
      </c>
      <c r="C99" s="41" t="s">
        <v>19</v>
      </c>
      <c r="D99" s="41" t="s">
        <v>199</v>
      </c>
      <c r="E99" s="41" t="s">
        <v>54</v>
      </c>
      <c r="F99" s="41"/>
      <c r="G99" s="41"/>
      <c r="H99" s="41"/>
      <c r="I99" s="41"/>
      <c r="J99" s="41"/>
      <c r="K99" s="56">
        <v>2111</v>
      </c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6"/>
      <c r="AD99" s="5"/>
      <c r="AE99" s="6"/>
      <c r="AF99" s="5"/>
    </row>
    <row r="100" spans="1:32" ht="77.25" customHeight="1" outlineLevel="5">
      <c r="A100" s="27" t="s">
        <v>200</v>
      </c>
      <c r="B100" s="43" t="s">
        <v>13</v>
      </c>
      <c r="C100" s="43" t="s">
        <v>90</v>
      </c>
      <c r="D100" s="43" t="s">
        <v>201</v>
      </c>
      <c r="E100" s="43"/>
      <c r="F100" s="43"/>
      <c r="G100" s="43"/>
      <c r="H100" s="43"/>
      <c r="I100" s="43"/>
      <c r="J100" s="43"/>
      <c r="K100" s="64">
        <f>K101</f>
        <v>100</v>
      </c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6"/>
      <c r="AD100" s="5"/>
      <c r="AE100" s="6"/>
      <c r="AF100" s="5"/>
    </row>
    <row r="101" spans="1:32" ht="31.5" outlineLevel="5">
      <c r="A101" s="37" t="s">
        <v>52</v>
      </c>
      <c r="B101" s="41" t="s">
        <v>13</v>
      </c>
      <c r="C101" s="41" t="s">
        <v>90</v>
      </c>
      <c r="D101" s="43" t="s">
        <v>201</v>
      </c>
      <c r="E101" s="41" t="s">
        <v>51</v>
      </c>
      <c r="F101" s="41"/>
      <c r="G101" s="41"/>
      <c r="H101" s="41"/>
      <c r="I101" s="41"/>
      <c r="J101" s="41"/>
      <c r="K101" s="56">
        <v>100</v>
      </c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6"/>
      <c r="AD101" s="5"/>
      <c r="AE101" s="6"/>
      <c r="AF101" s="5"/>
    </row>
    <row r="102" spans="1:32" ht="31.5" outlineLevel="1">
      <c r="A102" s="13" t="s">
        <v>20</v>
      </c>
      <c r="B102" s="14" t="s">
        <v>21</v>
      </c>
      <c r="C102" s="15"/>
      <c r="D102" s="15"/>
      <c r="E102" s="15"/>
      <c r="F102" s="15" t="s">
        <v>5</v>
      </c>
      <c r="G102" s="15"/>
      <c r="H102" s="15"/>
      <c r="I102" s="15"/>
      <c r="J102" s="15"/>
      <c r="K102" s="16">
        <f>K103+K107+K112+K119+K143</f>
        <v>41100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37830.191</v>
      </c>
      <c r="AC102" s="6">
        <v>0</v>
      </c>
      <c r="AD102" s="5">
        <v>0</v>
      </c>
      <c r="AE102" s="6">
        <v>0</v>
      </c>
      <c r="AF102" s="5">
        <v>0</v>
      </c>
    </row>
    <row r="103" spans="1:32" ht="15.75" outlineLevel="1">
      <c r="A103" s="27" t="s">
        <v>66</v>
      </c>
      <c r="B103" s="43" t="s">
        <v>21</v>
      </c>
      <c r="C103" s="43" t="s">
        <v>23</v>
      </c>
      <c r="D103" s="43"/>
      <c r="E103" s="43"/>
      <c r="F103" s="43"/>
      <c r="G103" s="43"/>
      <c r="H103" s="43"/>
      <c r="I103" s="43"/>
      <c r="J103" s="43"/>
      <c r="K103" s="64">
        <f>K104</f>
        <v>70</v>
      </c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6"/>
      <c r="AD103" s="5"/>
      <c r="AE103" s="6"/>
      <c r="AF103" s="5"/>
    </row>
    <row r="104" spans="1:32" ht="78.75" outlineLevel="1">
      <c r="A104" s="27" t="s">
        <v>71</v>
      </c>
      <c r="B104" s="43" t="s">
        <v>21</v>
      </c>
      <c r="C104" s="43" t="s">
        <v>23</v>
      </c>
      <c r="D104" s="43" t="s">
        <v>202</v>
      </c>
      <c r="E104" s="43"/>
      <c r="F104" s="43"/>
      <c r="G104" s="43"/>
      <c r="H104" s="43"/>
      <c r="I104" s="43"/>
      <c r="J104" s="43"/>
      <c r="K104" s="64">
        <f>K105</f>
        <v>70</v>
      </c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6"/>
      <c r="AD104" s="5"/>
      <c r="AE104" s="6"/>
      <c r="AF104" s="5"/>
    </row>
    <row r="105" spans="1:32" ht="31.5" outlineLevel="1">
      <c r="A105" s="37" t="s">
        <v>159</v>
      </c>
      <c r="B105" s="41" t="s">
        <v>21</v>
      </c>
      <c r="C105" s="41" t="s">
        <v>23</v>
      </c>
      <c r="D105" s="41" t="s">
        <v>203</v>
      </c>
      <c r="E105" s="41"/>
      <c r="F105" s="41"/>
      <c r="G105" s="41"/>
      <c r="H105" s="41"/>
      <c r="I105" s="41"/>
      <c r="J105" s="41"/>
      <c r="K105" s="56">
        <f>K106</f>
        <v>70</v>
      </c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6"/>
      <c r="AD105" s="5"/>
      <c r="AE105" s="6"/>
      <c r="AF105" s="5"/>
    </row>
    <row r="106" spans="1:32" ht="30.75" customHeight="1" outlineLevel="1">
      <c r="A106" s="37" t="s">
        <v>52</v>
      </c>
      <c r="B106" s="41" t="s">
        <v>21</v>
      </c>
      <c r="C106" s="41" t="s">
        <v>23</v>
      </c>
      <c r="D106" s="41" t="s">
        <v>203</v>
      </c>
      <c r="E106" s="41" t="s">
        <v>51</v>
      </c>
      <c r="F106" s="41"/>
      <c r="G106" s="41"/>
      <c r="H106" s="41"/>
      <c r="I106" s="41"/>
      <c r="J106" s="41"/>
      <c r="K106" s="56">
        <v>70</v>
      </c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6"/>
      <c r="AD106" s="5"/>
      <c r="AE106" s="6"/>
      <c r="AF106" s="5"/>
    </row>
    <row r="107" spans="1:32" ht="31.5" outlineLevel="2">
      <c r="A107" s="27" t="s">
        <v>86</v>
      </c>
      <c r="B107" s="36" t="s">
        <v>21</v>
      </c>
      <c r="C107" s="36" t="s">
        <v>24</v>
      </c>
      <c r="D107" s="36"/>
      <c r="E107" s="36"/>
      <c r="F107" s="36" t="s">
        <v>5</v>
      </c>
      <c r="G107" s="36"/>
      <c r="H107" s="36"/>
      <c r="I107" s="36"/>
      <c r="J107" s="36"/>
      <c r="K107" s="64">
        <f>K108</f>
        <v>6500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1205.8</v>
      </c>
      <c r="AC107" s="6">
        <v>0</v>
      </c>
      <c r="AD107" s="5">
        <v>0</v>
      </c>
      <c r="AE107" s="6">
        <v>0</v>
      </c>
      <c r="AF107" s="5">
        <v>0</v>
      </c>
    </row>
    <row r="108" spans="1:32" ht="31.5" outlineLevel="3">
      <c r="A108" s="27" t="s">
        <v>121</v>
      </c>
      <c r="B108" s="36" t="s">
        <v>21</v>
      </c>
      <c r="C108" s="36" t="s">
        <v>25</v>
      </c>
      <c r="D108" s="36"/>
      <c r="E108" s="36"/>
      <c r="F108" s="36" t="s">
        <v>5</v>
      </c>
      <c r="G108" s="36"/>
      <c r="H108" s="36"/>
      <c r="I108" s="36"/>
      <c r="J108" s="36"/>
      <c r="K108" s="64">
        <f>K110</f>
        <v>6500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1205.8</v>
      </c>
      <c r="AC108" s="6">
        <v>0</v>
      </c>
      <c r="AD108" s="5">
        <v>0</v>
      </c>
      <c r="AE108" s="6">
        <v>0</v>
      </c>
      <c r="AF108" s="5">
        <v>0</v>
      </c>
    </row>
    <row r="109" spans="1:32" ht="78.75" outlineLevel="3">
      <c r="A109" s="27" t="s">
        <v>71</v>
      </c>
      <c r="B109" s="36" t="s">
        <v>21</v>
      </c>
      <c r="C109" s="36" t="s">
        <v>25</v>
      </c>
      <c r="D109" s="43" t="s">
        <v>202</v>
      </c>
      <c r="E109" s="36"/>
      <c r="F109" s="36"/>
      <c r="G109" s="36"/>
      <c r="H109" s="36"/>
      <c r="I109" s="36"/>
      <c r="J109" s="36"/>
      <c r="K109" s="64">
        <f>K110</f>
        <v>6500</v>
      </c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6"/>
      <c r="AD109" s="5"/>
      <c r="AE109" s="6"/>
      <c r="AF109" s="5"/>
    </row>
    <row r="110" spans="1:32" ht="31.5" customHeight="1" outlineLevel="4">
      <c r="A110" s="37" t="s">
        <v>122</v>
      </c>
      <c r="B110" s="38" t="s">
        <v>21</v>
      </c>
      <c r="C110" s="38" t="s">
        <v>25</v>
      </c>
      <c r="D110" s="38" t="s">
        <v>204</v>
      </c>
      <c r="E110" s="38"/>
      <c r="F110" s="38" t="s">
        <v>5</v>
      </c>
      <c r="G110" s="38"/>
      <c r="H110" s="38"/>
      <c r="I110" s="38"/>
      <c r="J110" s="38"/>
      <c r="K110" s="56">
        <f>K111</f>
        <v>6500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1205.8</v>
      </c>
      <c r="AC110" s="6">
        <v>0</v>
      </c>
      <c r="AD110" s="5">
        <v>0</v>
      </c>
      <c r="AE110" s="6">
        <v>0</v>
      </c>
      <c r="AF110" s="5">
        <v>0</v>
      </c>
    </row>
    <row r="111" spans="1:32" ht="93" customHeight="1" outlineLevel="5">
      <c r="A111" s="37" t="s">
        <v>98</v>
      </c>
      <c r="B111" s="38" t="s">
        <v>21</v>
      </c>
      <c r="C111" s="38" t="s">
        <v>25</v>
      </c>
      <c r="D111" s="38" t="s">
        <v>204</v>
      </c>
      <c r="E111" s="38" t="s">
        <v>50</v>
      </c>
      <c r="F111" s="38" t="s">
        <v>5</v>
      </c>
      <c r="G111" s="38"/>
      <c r="H111" s="38"/>
      <c r="I111" s="38"/>
      <c r="J111" s="38"/>
      <c r="K111" s="56">
        <v>6500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1205.8</v>
      </c>
      <c r="AC111" s="6">
        <v>0</v>
      </c>
      <c r="AD111" s="5">
        <v>0</v>
      </c>
      <c r="AE111" s="6">
        <v>0</v>
      </c>
      <c r="AF111" s="5">
        <v>0</v>
      </c>
    </row>
    <row r="112" spans="1:32" ht="15.75" outlineLevel="2">
      <c r="A112" s="27" t="s">
        <v>99</v>
      </c>
      <c r="B112" s="36" t="s">
        <v>21</v>
      </c>
      <c r="C112" s="36" t="s">
        <v>14</v>
      </c>
      <c r="D112" s="36"/>
      <c r="E112" s="36"/>
      <c r="F112" s="36" t="s">
        <v>5</v>
      </c>
      <c r="G112" s="36"/>
      <c r="H112" s="36"/>
      <c r="I112" s="36"/>
      <c r="J112" s="36"/>
      <c r="K112" s="64">
        <f>K113</f>
        <v>8636.2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7143</v>
      </c>
      <c r="AC112" s="6">
        <v>0</v>
      </c>
      <c r="AD112" s="5">
        <v>0</v>
      </c>
      <c r="AE112" s="6">
        <v>0</v>
      </c>
      <c r="AF112" s="5">
        <v>0</v>
      </c>
    </row>
    <row r="113" spans="1:32" ht="15.75" outlineLevel="3">
      <c r="A113" s="37" t="s">
        <v>102</v>
      </c>
      <c r="B113" s="38" t="s">
        <v>21</v>
      </c>
      <c r="C113" s="38" t="s">
        <v>16</v>
      </c>
      <c r="D113" s="38"/>
      <c r="E113" s="38"/>
      <c r="F113" s="38" t="s">
        <v>5</v>
      </c>
      <c r="G113" s="38"/>
      <c r="H113" s="38"/>
      <c r="I113" s="38"/>
      <c r="J113" s="38"/>
      <c r="K113" s="56">
        <f>K115</f>
        <v>8636.2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7143</v>
      </c>
      <c r="AC113" s="6">
        <v>0</v>
      </c>
      <c r="AD113" s="5">
        <v>0</v>
      </c>
      <c r="AE113" s="6">
        <v>0</v>
      </c>
      <c r="AF113" s="5">
        <v>0</v>
      </c>
    </row>
    <row r="114" spans="1:32" ht="78.75" outlineLevel="3">
      <c r="A114" s="27" t="s">
        <v>71</v>
      </c>
      <c r="B114" s="36" t="s">
        <v>21</v>
      </c>
      <c r="C114" s="36" t="s">
        <v>16</v>
      </c>
      <c r="D114" s="43" t="s">
        <v>202</v>
      </c>
      <c r="E114" s="38"/>
      <c r="F114" s="38"/>
      <c r="G114" s="38"/>
      <c r="H114" s="38"/>
      <c r="I114" s="38"/>
      <c r="J114" s="38"/>
      <c r="K114" s="64">
        <f>K115</f>
        <v>8636.2</v>
      </c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6"/>
      <c r="AD114" s="5"/>
      <c r="AE114" s="6"/>
      <c r="AF114" s="5"/>
    </row>
    <row r="115" spans="1:32" ht="31.5" outlineLevel="4">
      <c r="A115" s="27" t="s">
        <v>123</v>
      </c>
      <c r="B115" s="36" t="s">
        <v>21</v>
      </c>
      <c r="C115" s="36" t="s">
        <v>16</v>
      </c>
      <c r="D115" s="36" t="s">
        <v>205</v>
      </c>
      <c r="E115" s="36"/>
      <c r="F115" s="36" t="s">
        <v>5</v>
      </c>
      <c r="G115" s="36"/>
      <c r="H115" s="36"/>
      <c r="I115" s="36"/>
      <c r="J115" s="36"/>
      <c r="K115" s="64">
        <f>K116+K117+K118</f>
        <v>8636.2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924.6</v>
      </c>
      <c r="AC115" s="6">
        <v>0</v>
      </c>
      <c r="AD115" s="5">
        <v>0</v>
      </c>
      <c r="AE115" s="6">
        <v>0</v>
      </c>
      <c r="AF115" s="5">
        <v>0</v>
      </c>
    </row>
    <row r="116" spans="1:32" ht="93.75" customHeight="1" outlineLevel="5">
      <c r="A116" s="37" t="s">
        <v>98</v>
      </c>
      <c r="B116" s="38" t="s">
        <v>21</v>
      </c>
      <c r="C116" s="38" t="s">
        <v>16</v>
      </c>
      <c r="D116" s="38" t="s">
        <v>205</v>
      </c>
      <c r="E116" s="38" t="s">
        <v>50</v>
      </c>
      <c r="F116" s="38" t="s">
        <v>5</v>
      </c>
      <c r="G116" s="38"/>
      <c r="H116" s="38"/>
      <c r="I116" s="38"/>
      <c r="J116" s="38"/>
      <c r="K116" s="56">
        <v>7568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726.6</v>
      </c>
      <c r="AC116" s="6">
        <v>0</v>
      </c>
      <c r="AD116" s="5">
        <v>0</v>
      </c>
      <c r="AE116" s="6">
        <v>0</v>
      </c>
      <c r="AF116" s="5">
        <v>0</v>
      </c>
    </row>
    <row r="117" spans="1:32" ht="31.5" customHeight="1" outlineLevel="5">
      <c r="A117" s="37" t="s">
        <v>52</v>
      </c>
      <c r="B117" s="38" t="s">
        <v>21</v>
      </c>
      <c r="C117" s="38" t="s">
        <v>16</v>
      </c>
      <c r="D117" s="38" t="s">
        <v>205</v>
      </c>
      <c r="E117" s="38" t="s">
        <v>51</v>
      </c>
      <c r="F117" s="38" t="s">
        <v>5</v>
      </c>
      <c r="G117" s="38"/>
      <c r="H117" s="38"/>
      <c r="I117" s="38"/>
      <c r="J117" s="38"/>
      <c r="K117" s="56">
        <v>1067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158</v>
      </c>
      <c r="AC117" s="6">
        <v>0</v>
      </c>
      <c r="AD117" s="5">
        <v>0</v>
      </c>
      <c r="AE117" s="6">
        <v>0</v>
      </c>
      <c r="AF117" s="5">
        <v>0</v>
      </c>
    </row>
    <row r="118" spans="1:32" ht="24.75" customHeight="1" outlineLevel="5">
      <c r="A118" s="37" t="s">
        <v>165</v>
      </c>
      <c r="B118" s="38" t="s">
        <v>21</v>
      </c>
      <c r="C118" s="38" t="s">
        <v>16</v>
      </c>
      <c r="D118" s="38" t="s">
        <v>205</v>
      </c>
      <c r="E118" s="38" t="s">
        <v>164</v>
      </c>
      <c r="F118" s="38"/>
      <c r="G118" s="38"/>
      <c r="H118" s="38"/>
      <c r="I118" s="38"/>
      <c r="J118" s="38"/>
      <c r="K118" s="56">
        <v>1.2</v>
      </c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6"/>
      <c r="AD118" s="5"/>
      <c r="AE118" s="6"/>
      <c r="AF118" s="5"/>
    </row>
    <row r="119" spans="1:32" ht="47.25" outlineLevel="2">
      <c r="A119" s="27" t="s">
        <v>26</v>
      </c>
      <c r="B119" s="36" t="s">
        <v>21</v>
      </c>
      <c r="C119" s="36" t="s">
        <v>27</v>
      </c>
      <c r="D119" s="36"/>
      <c r="E119" s="36"/>
      <c r="F119" s="36" t="s">
        <v>5</v>
      </c>
      <c r="G119" s="36"/>
      <c r="H119" s="36"/>
      <c r="I119" s="36"/>
      <c r="J119" s="36"/>
      <c r="K119" s="64">
        <f>K120+K136</f>
        <v>25693.8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29316.8</v>
      </c>
      <c r="AC119" s="6">
        <v>0</v>
      </c>
      <c r="AD119" s="5">
        <v>0</v>
      </c>
      <c r="AE119" s="6">
        <v>0</v>
      </c>
      <c r="AF119" s="5">
        <v>0</v>
      </c>
    </row>
    <row r="120" spans="1:32" ht="15.75" outlineLevel="3">
      <c r="A120" s="27" t="s">
        <v>28</v>
      </c>
      <c r="B120" s="36" t="s">
        <v>21</v>
      </c>
      <c r="C120" s="36" t="s">
        <v>29</v>
      </c>
      <c r="D120" s="36"/>
      <c r="E120" s="36"/>
      <c r="F120" s="36" t="s">
        <v>5</v>
      </c>
      <c r="G120" s="36"/>
      <c r="H120" s="36"/>
      <c r="I120" s="36"/>
      <c r="J120" s="36"/>
      <c r="K120" s="35">
        <f>K122+K126+K128+K131</f>
        <v>22513.8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26529.5</v>
      </c>
      <c r="AC120" s="6">
        <v>0</v>
      </c>
      <c r="AD120" s="5">
        <v>0</v>
      </c>
      <c r="AE120" s="6">
        <v>0</v>
      </c>
      <c r="AF120" s="5">
        <v>0</v>
      </c>
    </row>
    <row r="121" spans="1:32" ht="78.75" outlineLevel="3">
      <c r="A121" s="27" t="s">
        <v>71</v>
      </c>
      <c r="B121" s="36" t="s">
        <v>21</v>
      </c>
      <c r="C121" s="36" t="s">
        <v>29</v>
      </c>
      <c r="D121" s="43" t="s">
        <v>202</v>
      </c>
      <c r="E121" s="36"/>
      <c r="F121" s="36"/>
      <c r="G121" s="36"/>
      <c r="H121" s="36"/>
      <c r="I121" s="36"/>
      <c r="J121" s="36"/>
      <c r="K121" s="35">
        <f>K122+K126+K128+K131</f>
        <v>22513.8</v>
      </c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6"/>
      <c r="AD121" s="5"/>
      <c r="AE121" s="6"/>
      <c r="AF121" s="5"/>
    </row>
    <row r="122" spans="1:32" ht="31.5" outlineLevel="4">
      <c r="A122" s="27" t="s">
        <v>124</v>
      </c>
      <c r="B122" s="36" t="s">
        <v>21</v>
      </c>
      <c r="C122" s="36" t="s">
        <v>29</v>
      </c>
      <c r="D122" s="36" t="s">
        <v>206</v>
      </c>
      <c r="E122" s="36"/>
      <c r="F122" s="36" t="s">
        <v>5</v>
      </c>
      <c r="G122" s="36"/>
      <c r="H122" s="36"/>
      <c r="I122" s="36"/>
      <c r="J122" s="36"/>
      <c r="K122" s="35">
        <f>K123+K124+K125</f>
        <v>14320.099999999999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15431.2</v>
      </c>
      <c r="AC122" s="6">
        <v>0</v>
      </c>
      <c r="AD122" s="5">
        <v>0</v>
      </c>
      <c r="AE122" s="6">
        <v>0</v>
      </c>
      <c r="AF122" s="5">
        <v>0</v>
      </c>
    </row>
    <row r="123" spans="1:32" ht="97.5" customHeight="1" outlineLevel="5">
      <c r="A123" s="37" t="s">
        <v>98</v>
      </c>
      <c r="B123" s="38" t="s">
        <v>21</v>
      </c>
      <c r="C123" s="38" t="s">
        <v>29</v>
      </c>
      <c r="D123" s="38" t="s">
        <v>206</v>
      </c>
      <c r="E123" s="38" t="s">
        <v>50</v>
      </c>
      <c r="F123" s="38" t="s">
        <v>5</v>
      </c>
      <c r="G123" s="38"/>
      <c r="H123" s="38"/>
      <c r="I123" s="38"/>
      <c r="J123" s="38"/>
      <c r="K123" s="39">
        <f>9506+35</f>
        <v>9541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15431.2</v>
      </c>
      <c r="AC123" s="6">
        <v>0</v>
      </c>
      <c r="AD123" s="5">
        <v>0</v>
      </c>
      <c r="AE123" s="6">
        <v>0</v>
      </c>
      <c r="AF123" s="5">
        <v>0</v>
      </c>
    </row>
    <row r="124" spans="1:32" ht="30" customHeight="1" outlineLevel="5">
      <c r="A124" s="37" t="s">
        <v>52</v>
      </c>
      <c r="B124" s="38" t="s">
        <v>21</v>
      </c>
      <c r="C124" s="38" t="s">
        <v>29</v>
      </c>
      <c r="D124" s="38" t="s">
        <v>206</v>
      </c>
      <c r="E124" s="38" t="s">
        <v>51</v>
      </c>
      <c r="F124" s="38"/>
      <c r="G124" s="38"/>
      <c r="H124" s="38"/>
      <c r="I124" s="38"/>
      <c r="J124" s="38"/>
      <c r="K124" s="39">
        <f>5093.9-279.8-279.8-35</f>
        <v>4499.299999999999</v>
      </c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6"/>
      <c r="AD124" s="5"/>
      <c r="AE124" s="6"/>
      <c r="AF124" s="5"/>
    </row>
    <row r="125" spans="1:32" ht="22.5" customHeight="1" outlineLevel="5">
      <c r="A125" s="37" t="s">
        <v>165</v>
      </c>
      <c r="B125" s="38" t="s">
        <v>21</v>
      </c>
      <c r="C125" s="38" t="s">
        <v>29</v>
      </c>
      <c r="D125" s="38" t="s">
        <v>206</v>
      </c>
      <c r="E125" s="38" t="s">
        <v>164</v>
      </c>
      <c r="F125" s="38"/>
      <c r="G125" s="38"/>
      <c r="H125" s="38"/>
      <c r="I125" s="38"/>
      <c r="J125" s="38"/>
      <c r="K125" s="39">
        <v>279.8</v>
      </c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6"/>
      <c r="AD125" s="5"/>
      <c r="AE125" s="6"/>
      <c r="AF125" s="5"/>
    </row>
    <row r="126" spans="1:32" ht="31.5" outlineLevel="5">
      <c r="A126" s="27" t="s">
        <v>60</v>
      </c>
      <c r="B126" s="36" t="s">
        <v>21</v>
      </c>
      <c r="C126" s="36" t="s">
        <v>29</v>
      </c>
      <c r="D126" s="36" t="s">
        <v>207</v>
      </c>
      <c r="E126" s="36"/>
      <c r="F126" s="36"/>
      <c r="G126" s="36"/>
      <c r="H126" s="36"/>
      <c r="I126" s="36"/>
      <c r="J126" s="36"/>
      <c r="K126" s="35">
        <f>K127</f>
        <v>1307.3</v>
      </c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6"/>
      <c r="AD126" s="5"/>
      <c r="AE126" s="6"/>
      <c r="AF126" s="5"/>
    </row>
    <row r="127" spans="1:32" ht="31.5" customHeight="1" outlineLevel="5">
      <c r="A127" s="37" t="s">
        <v>52</v>
      </c>
      <c r="B127" s="38" t="s">
        <v>21</v>
      </c>
      <c r="C127" s="38" t="s">
        <v>29</v>
      </c>
      <c r="D127" s="38" t="s">
        <v>207</v>
      </c>
      <c r="E127" s="38" t="s">
        <v>51</v>
      </c>
      <c r="F127" s="38"/>
      <c r="G127" s="38"/>
      <c r="H127" s="38"/>
      <c r="I127" s="38"/>
      <c r="J127" s="38"/>
      <c r="K127" s="39">
        <v>1307.3</v>
      </c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6"/>
      <c r="AD127" s="5"/>
      <c r="AE127" s="6"/>
      <c r="AF127" s="5"/>
    </row>
    <row r="128" spans="1:32" ht="15.75" outlineLevel="4">
      <c r="A128" s="27" t="s">
        <v>125</v>
      </c>
      <c r="B128" s="36" t="s">
        <v>21</v>
      </c>
      <c r="C128" s="36" t="s">
        <v>29</v>
      </c>
      <c r="D128" s="36" t="s">
        <v>208</v>
      </c>
      <c r="E128" s="36"/>
      <c r="F128" s="36" t="s">
        <v>5</v>
      </c>
      <c r="G128" s="36"/>
      <c r="H128" s="36"/>
      <c r="I128" s="36"/>
      <c r="J128" s="36"/>
      <c r="K128" s="35">
        <f>K129+K130</f>
        <v>438.59999999999997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289</v>
      </c>
      <c r="AC128" s="6">
        <v>0</v>
      </c>
      <c r="AD128" s="5">
        <v>0</v>
      </c>
      <c r="AE128" s="6">
        <v>0</v>
      </c>
      <c r="AF128" s="5">
        <v>0</v>
      </c>
    </row>
    <row r="129" spans="1:32" ht="96.75" customHeight="1" outlineLevel="5">
      <c r="A129" s="37" t="s">
        <v>98</v>
      </c>
      <c r="B129" s="38" t="s">
        <v>21</v>
      </c>
      <c r="C129" s="38" t="s">
        <v>29</v>
      </c>
      <c r="D129" s="38" t="s">
        <v>208</v>
      </c>
      <c r="E129" s="38" t="s">
        <v>50</v>
      </c>
      <c r="F129" s="38" t="s">
        <v>5</v>
      </c>
      <c r="G129" s="38"/>
      <c r="H129" s="38"/>
      <c r="I129" s="38"/>
      <c r="J129" s="38"/>
      <c r="K129" s="39">
        <v>424.7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289</v>
      </c>
      <c r="AC129" s="6">
        <v>0</v>
      </c>
      <c r="AD129" s="5">
        <v>0</v>
      </c>
      <c r="AE129" s="6">
        <v>0</v>
      </c>
      <c r="AF129" s="5">
        <v>0</v>
      </c>
    </row>
    <row r="130" spans="1:32" ht="32.25" customHeight="1" outlineLevel="5">
      <c r="A130" s="37" t="s">
        <v>52</v>
      </c>
      <c r="B130" s="38" t="s">
        <v>21</v>
      </c>
      <c r="C130" s="38" t="s">
        <v>29</v>
      </c>
      <c r="D130" s="38" t="s">
        <v>208</v>
      </c>
      <c r="E130" s="38" t="s">
        <v>51</v>
      </c>
      <c r="F130" s="38"/>
      <c r="G130" s="38"/>
      <c r="H130" s="38"/>
      <c r="I130" s="38"/>
      <c r="J130" s="38"/>
      <c r="K130" s="39">
        <v>13.9</v>
      </c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6"/>
      <c r="AD130" s="5"/>
      <c r="AE130" s="6"/>
      <c r="AF130" s="5"/>
    </row>
    <row r="131" spans="1:32" ht="15.75" outlineLevel="4">
      <c r="A131" s="54" t="s">
        <v>126</v>
      </c>
      <c r="B131" s="55" t="s">
        <v>21</v>
      </c>
      <c r="C131" s="55" t="s">
        <v>29</v>
      </c>
      <c r="D131" s="55" t="s">
        <v>202</v>
      </c>
      <c r="E131" s="55"/>
      <c r="F131" s="55" t="s">
        <v>5</v>
      </c>
      <c r="G131" s="55"/>
      <c r="H131" s="55"/>
      <c r="I131" s="55"/>
      <c r="J131" s="55"/>
      <c r="K131" s="64">
        <f>K134+K135+K132</f>
        <v>6447.8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757.5</v>
      </c>
      <c r="AC131" s="6">
        <v>0</v>
      </c>
      <c r="AD131" s="5">
        <v>0</v>
      </c>
      <c r="AE131" s="6">
        <v>0</v>
      </c>
      <c r="AF131" s="5">
        <v>0</v>
      </c>
    </row>
    <row r="132" spans="1:32" ht="47.25" outlineLevel="4">
      <c r="A132" s="37" t="s">
        <v>85</v>
      </c>
      <c r="B132" s="38" t="s">
        <v>21</v>
      </c>
      <c r="C132" s="38" t="s">
        <v>29</v>
      </c>
      <c r="D132" s="38" t="s">
        <v>209</v>
      </c>
      <c r="E132" s="38"/>
      <c r="F132" s="38"/>
      <c r="G132" s="38"/>
      <c r="H132" s="38"/>
      <c r="I132" s="38"/>
      <c r="J132" s="38"/>
      <c r="K132" s="56">
        <f>K133</f>
        <v>9</v>
      </c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6"/>
      <c r="AD132" s="5"/>
      <c r="AE132" s="6"/>
      <c r="AF132" s="5"/>
    </row>
    <row r="133" spans="1:32" ht="31.5" outlineLevel="4">
      <c r="A133" s="37" t="s">
        <v>52</v>
      </c>
      <c r="B133" s="38" t="s">
        <v>21</v>
      </c>
      <c r="C133" s="38" t="s">
        <v>29</v>
      </c>
      <c r="D133" s="38" t="s">
        <v>209</v>
      </c>
      <c r="E133" s="38" t="s">
        <v>51</v>
      </c>
      <c r="F133" s="38"/>
      <c r="G133" s="38"/>
      <c r="H133" s="38"/>
      <c r="I133" s="38"/>
      <c r="J133" s="38"/>
      <c r="K133" s="56">
        <v>9</v>
      </c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6"/>
      <c r="AD133" s="5"/>
      <c r="AE133" s="6"/>
      <c r="AF133" s="5"/>
    </row>
    <row r="134" spans="1:32" ht="94.5" customHeight="1" outlineLevel="5">
      <c r="A134" s="37" t="s">
        <v>98</v>
      </c>
      <c r="B134" s="38" t="s">
        <v>21</v>
      </c>
      <c r="C134" s="38" t="s">
        <v>29</v>
      </c>
      <c r="D134" s="38" t="s">
        <v>210</v>
      </c>
      <c r="E134" s="38" t="s">
        <v>50</v>
      </c>
      <c r="F134" s="38" t="s">
        <v>5</v>
      </c>
      <c r="G134" s="38"/>
      <c r="H134" s="38"/>
      <c r="I134" s="38"/>
      <c r="J134" s="38"/>
      <c r="K134" s="39">
        <v>6169.3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689.5</v>
      </c>
      <c r="AC134" s="6">
        <v>0</v>
      </c>
      <c r="AD134" s="5">
        <v>0</v>
      </c>
      <c r="AE134" s="6">
        <v>0</v>
      </c>
      <c r="AF134" s="5">
        <v>0</v>
      </c>
    </row>
    <row r="135" spans="1:32" ht="33" customHeight="1" outlineLevel="5">
      <c r="A135" s="37" t="s">
        <v>52</v>
      </c>
      <c r="B135" s="38" t="s">
        <v>21</v>
      </c>
      <c r="C135" s="38" t="s">
        <v>29</v>
      </c>
      <c r="D135" s="38" t="s">
        <v>210</v>
      </c>
      <c r="E135" s="38" t="s">
        <v>51</v>
      </c>
      <c r="F135" s="38" t="s">
        <v>5</v>
      </c>
      <c r="G135" s="38"/>
      <c r="H135" s="38"/>
      <c r="I135" s="38"/>
      <c r="J135" s="38"/>
      <c r="K135" s="39">
        <v>269.5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58</v>
      </c>
      <c r="AC135" s="6">
        <v>0</v>
      </c>
      <c r="AD135" s="5">
        <v>0</v>
      </c>
      <c r="AE135" s="6">
        <v>0</v>
      </c>
      <c r="AF135" s="5">
        <v>0</v>
      </c>
    </row>
    <row r="136" spans="1:32" ht="30.75" customHeight="1" outlineLevel="3">
      <c r="A136" s="52" t="s">
        <v>127</v>
      </c>
      <c r="B136" s="36" t="s">
        <v>21</v>
      </c>
      <c r="C136" s="36" t="s">
        <v>30</v>
      </c>
      <c r="D136" s="36"/>
      <c r="E136" s="36"/>
      <c r="F136" s="36" t="s">
        <v>5</v>
      </c>
      <c r="G136" s="36"/>
      <c r="H136" s="36"/>
      <c r="I136" s="36"/>
      <c r="J136" s="36"/>
      <c r="K136" s="35">
        <f>K138+K140</f>
        <v>3180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2787.3</v>
      </c>
      <c r="AC136" s="6">
        <v>0</v>
      </c>
      <c r="AD136" s="5">
        <v>0</v>
      </c>
      <c r="AE136" s="6">
        <v>0</v>
      </c>
      <c r="AF136" s="5">
        <v>0</v>
      </c>
    </row>
    <row r="137" spans="1:32" ht="78.75" outlineLevel="3">
      <c r="A137" s="27" t="s">
        <v>71</v>
      </c>
      <c r="B137" s="36" t="s">
        <v>21</v>
      </c>
      <c r="C137" s="36" t="s">
        <v>30</v>
      </c>
      <c r="D137" s="55" t="s">
        <v>202</v>
      </c>
      <c r="E137" s="36"/>
      <c r="F137" s="36"/>
      <c r="G137" s="36"/>
      <c r="H137" s="36"/>
      <c r="I137" s="36"/>
      <c r="J137" s="36"/>
      <c r="K137" s="35">
        <f>K138+K140</f>
        <v>3180</v>
      </c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6"/>
      <c r="AD137" s="5"/>
      <c r="AE137" s="6"/>
      <c r="AF137" s="5"/>
    </row>
    <row r="138" spans="1:32" ht="31.5" outlineLevel="4">
      <c r="A138" s="27" t="s">
        <v>59</v>
      </c>
      <c r="B138" s="36" t="s">
        <v>21</v>
      </c>
      <c r="C138" s="36" t="s">
        <v>30</v>
      </c>
      <c r="D138" s="36" t="s">
        <v>211</v>
      </c>
      <c r="E138" s="36"/>
      <c r="F138" s="36" t="s">
        <v>5</v>
      </c>
      <c r="G138" s="36"/>
      <c r="H138" s="36"/>
      <c r="I138" s="36"/>
      <c r="J138" s="36"/>
      <c r="K138" s="35">
        <f>K139</f>
        <v>761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727</v>
      </c>
      <c r="AC138" s="6">
        <v>0</v>
      </c>
      <c r="AD138" s="5">
        <v>0</v>
      </c>
      <c r="AE138" s="6">
        <v>0</v>
      </c>
      <c r="AF138" s="5">
        <v>0</v>
      </c>
    </row>
    <row r="139" spans="1:32" ht="93.75" customHeight="1" outlineLevel="5">
      <c r="A139" s="37" t="s">
        <v>98</v>
      </c>
      <c r="B139" s="38" t="s">
        <v>21</v>
      </c>
      <c r="C139" s="38" t="s">
        <v>30</v>
      </c>
      <c r="D139" s="38" t="s">
        <v>211</v>
      </c>
      <c r="E139" s="38" t="s">
        <v>50</v>
      </c>
      <c r="F139" s="38" t="s">
        <v>5</v>
      </c>
      <c r="G139" s="38"/>
      <c r="H139" s="38"/>
      <c r="I139" s="38"/>
      <c r="J139" s="38"/>
      <c r="K139" s="39">
        <v>761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727</v>
      </c>
      <c r="AC139" s="6">
        <v>0</v>
      </c>
      <c r="AD139" s="5">
        <v>0</v>
      </c>
      <c r="AE139" s="6">
        <v>0</v>
      </c>
      <c r="AF139" s="5">
        <v>0</v>
      </c>
    </row>
    <row r="140" spans="1:32" ht="32.25" customHeight="1" outlineLevel="4">
      <c r="A140" s="27" t="s">
        <v>128</v>
      </c>
      <c r="B140" s="36" t="s">
        <v>21</v>
      </c>
      <c r="C140" s="36" t="s">
        <v>30</v>
      </c>
      <c r="D140" s="36" t="s">
        <v>212</v>
      </c>
      <c r="E140" s="36"/>
      <c r="F140" s="36" t="s">
        <v>5</v>
      </c>
      <c r="G140" s="36"/>
      <c r="H140" s="36"/>
      <c r="I140" s="36"/>
      <c r="J140" s="36"/>
      <c r="K140" s="35">
        <f>K141+K142</f>
        <v>2419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122.6</v>
      </c>
      <c r="AC140" s="6">
        <v>0</v>
      </c>
      <c r="AD140" s="5">
        <v>0</v>
      </c>
      <c r="AE140" s="6">
        <v>0</v>
      </c>
      <c r="AF140" s="5">
        <v>0</v>
      </c>
    </row>
    <row r="141" spans="1:32" ht="94.5" customHeight="1" outlineLevel="5">
      <c r="A141" s="37" t="s">
        <v>98</v>
      </c>
      <c r="B141" s="38" t="s">
        <v>21</v>
      </c>
      <c r="C141" s="38" t="s">
        <v>30</v>
      </c>
      <c r="D141" s="38" t="s">
        <v>212</v>
      </c>
      <c r="E141" s="38" t="s">
        <v>50</v>
      </c>
      <c r="F141" s="38" t="s">
        <v>5</v>
      </c>
      <c r="G141" s="38"/>
      <c r="H141" s="38"/>
      <c r="I141" s="38"/>
      <c r="J141" s="38"/>
      <c r="K141" s="39">
        <v>2340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106.1</v>
      </c>
      <c r="AC141" s="6">
        <v>0</v>
      </c>
      <c r="AD141" s="5">
        <v>0</v>
      </c>
      <c r="AE141" s="6">
        <v>0</v>
      </c>
      <c r="AF141" s="5">
        <v>0</v>
      </c>
    </row>
    <row r="142" spans="1:32" ht="30" customHeight="1" outlineLevel="5">
      <c r="A142" s="37" t="s">
        <v>52</v>
      </c>
      <c r="B142" s="38" t="s">
        <v>21</v>
      </c>
      <c r="C142" s="38" t="s">
        <v>30</v>
      </c>
      <c r="D142" s="38" t="s">
        <v>212</v>
      </c>
      <c r="E142" s="38" t="s">
        <v>51</v>
      </c>
      <c r="F142" s="38" t="s">
        <v>5</v>
      </c>
      <c r="G142" s="38"/>
      <c r="H142" s="38"/>
      <c r="I142" s="38"/>
      <c r="J142" s="38"/>
      <c r="K142" s="39">
        <v>79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16.5</v>
      </c>
      <c r="AC142" s="6">
        <v>0</v>
      </c>
      <c r="AD142" s="5">
        <v>0</v>
      </c>
      <c r="AE142" s="6">
        <v>0</v>
      </c>
      <c r="AF142" s="5">
        <v>0</v>
      </c>
    </row>
    <row r="143" spans="1:32" ht="15.75" customHeight="1" outlineLevel="5">
      <c r="A143" s="17" t="s">
        <v>114</v>
      </c>
      <c r="B143" s="36" t="s">
        <v>21</v>
      </c>
      <c r="C143" s="36" t="s">
        <v>11</v>
      </c>
      <c r="D143" s="36" t="s">
        <v>213</v>
      </c>
      <c r="E143" s="36"/>
      <c r="F143" s="36"/>
      <c r="G143" s="36"/>
      <c r="H143" s="36"/>
      <c r="I143" s="36"/>
      <c r="J143" s="36"/>
      <c r="K143" s="64">
        <f>K144</f>
        <v>200</v>
      </c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6"/>
      <c r="AD143" s="5"/>
      <c r="AE143" s="6"/>
      <c r="AF143" s="5"/>
    </row>
    <row r="144" spans="1:32" ht="98.25" customHeight="1" outlineLevel="5">
      <c r="A144" s="17" t="s">
        <v>129</v>
      </c>
      <c r="B144" s="38" t="s">
        <v>21</v>
      </c>
      <c r="C144" s="38" t="s">
        <v>11</v>
      </c>
      <c r="D144" s="38" t="s">
        <v>213</v>
      </c>
      <c r="E144" s="38"/>
      <c r="F144" s="38"/>
      <c r="G144" s="38"/>
      <c r="H144" s="38"/>
      <c r="I144" s="38"/>
      <c r="J144" s="38"/>
      <c r="K144" s="56">
        <f>+K145</f>
        <v>200</v>
      </c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6"/>
      <c r="AD144" s="5"/>
      <c r="AE144" s="6"/>
      <c r="AF144" s="5"/>
    </row>
    <row r="145" spans="1:33" ht="32.25" customHeight="1" outlineLevel="5">
      <c r="A145" s="21" t="s">
        <v>110</v>
      </c>
      <c r="B145" s="38" t="s">
        <v>21</v>
      </c>
      <c r="C145" s="38" t="s">
        <v>11</v>
      </c>
      <c r="D145" s="38" t="s">
        <v>213</v>
      </c>
      <c r="E145" s="38" t="s">
        <v>54</v>
      </c>
      <c r="F145" s="38"/>
      <c r="G145" s="38"/>
      <c r="H145" s="38"/>
      <c r="I145" s="38"/>
      <c r="J145" s="38"/>
      <c r="K145" s="56">
        <v>200</v>
      </c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6"/>
      <c r="AD145" s="5"/>
      <c r="AE145" s="6"/>
      <c r="AF145" s="5"/>
      <c r="AG145" s="48"/>
    </row>
    <row r="146" spans="1:32" ht="31.5" outlineLevel="1">
      <c r="A146" s="13" t="s">
        <v>31</v>
      </c>
      <c r="B146" s="14" t="s">
        <v>32</v>
      </c>
      <c r="C146" s="15"/>
      <c r="D146" s="15"/>
      <c r="E146" s="15"/>
      <c r="F146" s="15" t="s">
        <v>5</v>
      </c>
      <c r="G146" s="15"/>
      <c r="H146" s="15"/>
      <c r="I146" s="15"/>
      <c r="J146" s="15"/>
      <c r="K146" s="16">
        <f>K147+K161+K163+K177+K183+K187</f>
        <v>12638.7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15281.087</v>
      </c>
      <c r="AC146" s="6">
        <v>0</v>
      </c>
      <c r="AD146" s="5">
        <v>0</v>
      </c>
      <c r="AE146" s="6">
        <v>0</v>
      </c>
      <c r="AF146" s="5">
        <v>0</v>
      </c>
    </row>
    <row r="147" spans="1:32" ht="31.5" outlineLevel="2">
      <c r="A147" s="45" t="s">
        <v>154</v>
      </c>
      <c r="B147" s="18" t="s">
        <v>32</v>
      </c>
      <c r="C147" s="18" t="s">
        <v>22</v>
      </c>
      <c r="D147" s="19"/>
      <c r="E147" s="19"/>
      <c r="F147" s="19" t="s">
        <v>5</v>
      </c>
      <c r="G147" s="19"/>
      <c r="H147" s="19"/>
      <c r="I147" s="19"/>
      <c r="J147" s="19"/>
      <c r="K147" s="65">
        <f>K148+K153</f>
        <v>10545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13553.087</v>
      </c>
      <c r="AC147" s="6">
        <v>0</v>
      </c>
      <c r="AD147" s="5">
        <v>0</v>
      </c>
      <c r="AE147" s="6">
        <v>0</v>
      </c>
      <c r="AF147" s="5">
        <v>0</v>
      </c>
    </row>
    <row r="148" spans="1:32" ht="63" outlineLevel="3">
      <c r="A148" s="26" t="s">
        <v>93</v>
      </c>
      <c r="B148" s="18" t="s">
        <v>32</v>
      </c>
      <c r="C148" s="18" t="s">
        <v>33</v>
      </c>
      <c r="D148" s="18"/>
      <c r="E148" s="18"/>
      <c r="F148" s="18"/>
      <c r="G148" s="18"/>
      <c r="H148" s="18"/>
      <c r="I148" s="18"/>
      <c r="J148" s="18"/>
      <c r="K148" s="20">
        <f>K149</f>
        <v>850</v>
      </c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6"/>
      <c r="AD148" s="5"/>
      <c r="AE148" s="6"/>
      <c r="AF148" s="5"/>
    </row>
    <row r="149" spans="1:32" ht="54.75" customHeight="1" outlineLevel="3">
      <c r="A149" s="33" t="s">
        <v>80</v>
      </c>
      <c r="B149" s="19" t="s">
        <v>32</v>
      </c>
      <c r="C149" s="19" t="s">
        <v>33</v>
      </c>
      <c r="D149" s="19" t="s">
        <v>219</v>
      </c>
      <c r="E149" s="19"/>
      <c r="F149" s="19"/>
      <c r="G149" s="19"/>
      <c r="H149" s="19"/>
      <c r="I149" s="19"/>
      <c r="J149" s="19"/>
      <c r="K149" s="22">
        <f>K150</f>
        <v>850</v>
      </c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6"/>
      <c r="AD149" s="5"/>
      <c r="AE149" s="6"/>
      <c r="AF149" s="5"/>
    </row>
    <row r="150" spans="1:32" ht="31.5" outlineLevel="3">
      <c r="A150" s="33" t="s">
        <v>94</v>
      </c>
      <c r="B150" s="19" t="s">
        <v>32</v>
      </c>
      <c r="C150" s="19" t="s">
        <v>33</v>
      </c>
      <c r="D150" s="19" t="s">
        <v>220</v>
      </c>
      <c r="E150" s="19"/>
      <c r="F150" s="19"/>
      <c r="G150" s="19"/>
      <c r="H150" s="19"/>
      <c r="I150" s="19"/>
      <c r="J150" s="19"/>
      <c r="K150" s="22">
        <f>K151</f>
        <v>850</v>
      </c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6"/>
      <c r="AD150" s="5"/>
      <c r="AE150" s="6"/>
      <c r="AF150" s="5"/>
    </row>
    <row r="151" spans="1:32" ht="15.75" outlineLevel="4">
      <c r="A151" s="17" t="s">
        <v>153</v>
      </c>
      <c r="B151" s="18" t="s">
        <v>32</v>
      </c>
      <c r="C151" s="18" t="s">
        <v>33</v>
      </c>
      <c r="D151" s="19" t="s">
        <v>221</v>
      </c>
      <c r="E151" s="18"/>
      <c r="F151" s="18" t="s">
        <v>5</v>
      </c>
      <c r="G151" s="18"/>
      <c r="H151" s="18"/>
      <c r="I151" s="18"/>
      <c r="J151" s="18"/>
      <c r="K151" s="20">
        <f>K152</f>
        <v>850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553.636</v>
      </c>
      <c r="AC151" s="6">
        <v>0</v>
      </c>
      <c r="AD151" s="5">
        <v>0</v>
      </c>
      <c r="AE151" s="6">
        <v>0</v>
      </c>
      <c r="AF151" s="5">
        <v>0</v>
      </c>
    </row>
    <row r="152" spans="1:32" ht="96" customHeight="1" outlineLevel="5">
      <c r="A152" s="21" t="s">
        <v>98</v>
      </c>
      <c r="B152" s="19" t="s">
        <v>32</v>
      </c>
      <c r="C152" s="19" t="s">
        <v>33</v>
      </c>
      <c r="D152" s="19" t="s">
        <v>221</v>
      </c>
      <c r="E152" s="19" t="s">
        <v>50</v>
      </c>
      <c r="F152" s="19" t="s">
        <v>5</v>
      </c>
      <c r="G152" s="19"/>
      <c r="H152" s="19"/>
      <c r="I152" s="19"/>
      <c r="J152" s="19"/>
      <c r="K152" s="22">
        <v>850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553.636</v>
      </c>
      <c r="AC152" s="6">
        <v>0</v>
      </c>
      <c r="AD152" s="5">
        <v>0</v>
      </c>
      <c r="AE152" s="6">
        <v>0</v>
      </c>
      <c r="AF152" s="5">
        <v>0</v>
      </c>
    </row>
    <row r="153" spans="1:32" ht="97.5" customHeight="1" outlineLevel="3">
      <c r="A153" s="17" t="s">
        <v>130</v>
      </c>
      <c r="B153" s="18" t="s">
        <v>32</v>
      </c>
      <c r="C153" s="18" t="s">
        <v>34</v>
      </c>
      <c r="D153" s="18"/>
      <c r="E153" s="18"/>
      <c r="F153" s="18" t="s">
        <v>5</v>
      </c>
      <c r="G153" s="18"/>
      <c r="H153" s="18"/>
      <c r="I153" s="18"/>
      <c r="J153" s="18"/>
      <c r="K153" s="20">
        <f>K154</f>
        <v>9695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11240</v>
      </c>
      <c r="AC153" s="6">
        <v>0</v>
      </c>
      <c r="AD153" s="5">
        <v>0</v>
      </c>
      <c r="AE153" s="6">
        <v>0</v>
      </c>
      <c r="AF153" s="5">
        <v>0</v>
      </c>
    </row>
    <row r="154" spans="1:32" ht="46.5" customHeight="1" outlineLevel="3">
      <c r="A154" s="33" t="s">
        <v>80</v>
      </c>
      <c r="B154" s="19" t="s">
        <v>32</v>
      </c>
      <c r="C154" s="19" t="s">
        <v>34</v>
      </c>
      <c r="D154" s="19" t="s">
        <v>219</v>
      </c>
      <c r="E154" s="19"/>
      <c r="F154" s="19"/>
      <c r="G154" s="19"/>
      <c r="H154" s="19"/>
      <c r="I154" s="19"/>
      <c r="J154" s="19"/>
      <c r="K154" s="22">
        <f>K155+K159</f>
        <v>9695</v>
      </c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6"/>
      <c r="AD154" s="5"/>
      <c r="AE154" s="6"/>
      <c r="AF154" s="5"/>
    </row>
    <row r="155" spans="1:34" ht="31.5" outlineLevel="4">
      <c r="A155" s="17" t="s">
        <v>59</v>
      </c>
      <c r="B155" s="18" t="s">
        <v>32</v>
      </c>
      <c r="C155" s="18" t="s">
        <v>34</v>
      </c>
      <c r="D155" s="18" t="s">
        <v>222</v>
      </c>
      <c r="E155" s="18"/>
      <c r="F155" s="18" t="s">
        <v>5</v>
      </c>
      <c r="G155" s="18"/>
      <c r="H155" s="18"/>
      <c r="I155" s="18"/>
      <c r="J155" s="18"/>
      <c r="K155" s="20">
        <f>K156+K157+K158</f>
        <v>9295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3692.964</v>
      </c>
      <c r="AC155" s="6">
        <v>0</v>
      </c>
      <c r="AD155" s="5">
        <v>0</v>
      </c>
      <c r="AE155" s="6">
        <v>0</v>
      </c>
      <c r="AF155" s="49">
        <v>0</v>
      </c>
      <c r="AG155" s="50"/>
      <c r="AH155" s="51"/>
    </row>
    <row r="156" spans="1:32" ht="95.25" customHeight="1" outlineLevel="5">
      <c r="A156" s="21" t="s">
        <v>98</v>
      </c>
      <c r="B156" s="19" t="s">
        <v>32</v>
      </c>
      <c r="C156" s="19" t="s">
        <v>34</v>
      </c>
      <c r="D156" s="19" t="s">
        <v>222</v>
      </c>
      <c r="E156" s="19" t="s">
        <v>50</v>
      </c>
      <c r="F156" s="19" t="s">
        <v>5</v>
      </c>
      <c r="G156" s="19"/>
      <c r="H156" s="19"/>
      <c r="I156" s="19"/>
      <c r="J156" s="19"/>
      <c r="K156" s="22">
        <v>6748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144.8</v>
      </c>
      <c r="AC156" s="6">
        <v>0</v>
      </c>
      <c r="AD156" s="5">
        <v>0</v>
      </c>
      <c r="AE156" s="6">
        <v>0</v>
      </c>
      <c r="AF156" s="5">
        <v>0</v>
      </c>
    </row>
    <row r="157" spans="1:32" ht="35.25" customHeight="1" outlineLevel="5">
      <c r="A157" s="21" t="s">
        <v>52</v>
      </c>
      <c r="B157" s="19" t="s">
        <v>32</v>
      </c>
      <c r="C157" s="19" t="s">
        <v>34</v>
      </c>
      <c r="D157" s="19" t="s">
        <v>222</v>
      </c>
      <c r="E157" s="19" t="s">
        <v>51</v>
      </c>
      <c r="F157" s="19" t="s">
        <v>5</v>
      </c>
      <c r="G157" s="19"/>
      <c r="H157" s="19"/>
      <c r="I157" s="19"/>
      <c r="J157" s="19"/>
      <c r="K157" s="22">
        <v>2539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309.7</v>
      </c>
      <c r="AC157" s="6">
        <v>0</v>
      </c>
      <c r="AD157" s="5">
        <v>0</v>
      </c>
      <c r="AE157" s="6">
        <v>0</v>
      </c>
      <c r="AF157" s="5">
        <v>0</v>
      </c>
    </row>
    <row r="158" spans="1:32" ht="18.75" customHeight="1" outlineLevel="5">
      <c r="A158" s="21" t="s">
        <v>165</v>
      </c>
      <c r="B158" s="19" t="s">
        <v>32</v>
      </c>
      <c r="C158" s="19" t="s">
        <v>34</v>
      </c>
      <c r="D158" s="19" t="s">
        <v>222</v>
      </c>
      <c r="E158" s="69" t="s">
        <v>164</v>
      </c>
      <c r="F158" s="69"/>
      <c r="G158" s="69"/>
      <c r="H158" s="69"/>
      <c r="I158" s="69"/>
      <c r="J158" s="69"/>
      <c r="K158" s="66">
        <v>8</v>
      </c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6"/>
      <c r="AD158" s="5"/>
      <c r="AE158" s="6"/>
      <c r="AF158" s="5"/>
    </row>
    <row r="159" spans="1:32" ht="32.25" customHeight="1" outlineLevel="5">
      <c r="A159" s="37" t="s">
        <v>108</v>
      </c>
      <c r="B159" s="19" t="s">
        <v>32</v>
      </c>
      <c r="C159" s="19" t="s">
        <v>34</v>
      </c>
      <c r="D159" s="19" t="s">
        <v>223</v>
      </c>
      <c r="E159" s="69"/>
      <c r="F159" s="69"/>
      <c r="G159" s="69"/>
      <c r="H159" s="69"/>
      <c r="I159" s="69"/>
      <c r="J159" s="69"/>
      <c r="K159" s="66">
        <f>K160</f>
        <v>400</v>
      </c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6"/>
      <c r="AD159" s="5"/>
      <c r="AE159" s="6"/>
      <c r="AF159" s="5"/>
    </row>
    <row r="160" spans="1:32" ht="30" customHeight="1" outlineLevel="5">
      <c r="A160" s="21" t="s">
        <v>52</v>
      </c>
      <c r="B160" s="19" t="s">
        <v>32</v>
      </c>
      <c r="C160" s="19" t="s">
        <v>34</v>
      </c>
      <c r="D160" s="19" t="s">
        <v>223</v>
      </c>
      <c r="E160" s="69" t="s">
        <v>51</v>
      </c>
      <c r="F160" s="69"/>
      <c r="G160" s="69"/>
      <c r="H160" s="69"/>
      <c r="I160" s="69"/>
      <c r="J160" s="69"/>
      <c r="K160" s="66">
        <v>400</v>
      </c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6"/>
      <c r="AD160" s="5"/>
      <c r="AE160" s="6"/>
      <c r="AF160" s="5"/>
    </row>
    <row r="161" spans="1:32" ht="18.75" customHeight="1" outlineLevel="5">
      <c r="A161" s="17" t="s">
        <v>66</v>
      </c>
      <c r="B161" s="18" t="s">
        <v>32</v>
      </c>
      <c r="C161" s="18" t="s">
        <v>23</v>
      </c>
      <c r="D161" s="18" t="s">
        <v>272</v>
      </c>
      <c r="E161" s="69"/>
      <c r="F161" s="69"/>
      <c r="G161" s="69"/>
      <c r="H161" s="69"/>
      <c r="I161" s="69"/>
      <c r="J161" s="69"/>
      <c r="K161" s="65">
        <f>K162</f>
        <v>39.4</v>
      </c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6"/>
      <c r="AD161" s="5"/>
      <c r="AE161" s="6"/>
      <c r="AF161" s="5"/>
    </row>
    <row r="162" spans="1:32" ht="32.25" customHeight="1" outlineLevel="5">
      <c r="A162" s="21" t="s">
        <v>271</v>
      </c>
      <c r="B162" s="19" t="s">
        <v>32</v>
      </c>
      <c r="C162" s="19" t="s">
        <v>23</v>
      </c>
      <c r="D162" s="19" t="s">
        <v>272</v>
      </c>
      <c r="E162" s="69" t="s">
        <v>51</v>
      </c>
      <c r="F162" s="69"/>
      <c r="G162" s="69"/>
      <c r="H162" s="69"/>
      <c r="I162" s="69"/>
      <c r="J162" s="69"/>
      <c r="K162" s="66">
        <v>39.4</v>
      </c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6"/>
      <c r="AD162" s="5"/>
      <c r="AE162" s="6"/>
      <c r="AF162" s="5"/>
    </row>
    <row r="163" spans="1:32" ht="15.75" outlineLevel="3">
      <c r="A163" s="17" t="s">
        <v>66</v>
      </c>
      <c r="B163" s="18" t="s">
        <v>32</v>
      </c>
      <c r="C163" s="18" t="s">
        <v>23</v>
      </c>
      <c r="D163" s="18"/>
      <c r="E163" s="70"/>
      <c r="F163" s="70" t="s">
        <v>5</v>
      </c>
      <c r="G163" s="70"/>
      <c r="H163" s="70"/>
      <c r="I163" s="70"/>
      <c r="J163" s="70"/>
      <c r="K163" s="65">
        <f>K165+K168+K170+K172+K175</f>
        <v>1204.3000000000002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1223.087</v>
      </c>
      <c r="AC163" s="6">
        <v>0</v>
      </c>
      <c r="AD163" s="5">
        <v>0</v>
      </c>
      <c r="AE163" s="6">
        <v>0</v>
      </c>
      <c r="AF163" s="5">
        <v>0</v>
      </c>
    </row>
    <row r="164" spans="1:32" ht="54.75" customHeight="1" outlineLevel="3">
      <c r="A164" s="17" t="s">
        <v>80</v>
      </c>
      <c r="B164" s="25" t="s">
        <v>32</v>
      </c>
      <c r="C164" s="25" t="s">
        <v>23</v>
      </c>
      <c r="D164" s="25" t="s">
        <v>218</v>
      </c>
      <c r="E164" s="70"/>
      <c r="F164" s="70"/>
      <c r="G164" s="70"/>
      <c r="H164" s="70"/>
      <c r="I164" s="70"/>
      <c r="J164" s="70"/>
      <c r="K164" s="65">
        <f>K165+K168+K170+K172+K175</f>
        <v>1204.3000000000002</v>
      </c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6"/>
      <c r="AD164" s="5"/>
      <c r="AE164" s="6"/>
      <c r="AF164" s="5"/>
    </row>
    <row r="165" spans="1:32" ht="147" customHeight="1" outlineLevel="4">
      <c r="A165" s="27" t="s">
        <v>77</v>
      </c>
      <c r="B165" s="36" t="s">
        <v>32</v>
      </c>
      <c r="C165" s="36" t="s">
        <v>23</v>
      </c>
      <c r="D165" s="36" t="s">
        <v>224</v>
      </c>
      <c r="E165" s="55"/>
      <c r="F165" s="55" t="s">
        <v>5</v>
      </c>
      <c r="G165" s="55"/>
      <c r="H165" s="55"/>
      <c r="I165" s="55"/>
      <c r="J165" s="55"/>
      <c r="K165" s="64">
        <f>K166+K167</f>
        <v>893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886</v>
      </c>
      <c r="AC165" s="6">
        <v>0</v>
      </c>
      <c r="AD165" s="5">
        <v>0</v>
      </c>
      <c r="AE165" s="6">
        <v>0</v>
      </c>
      <c r="AF165" s="5">
        <v>0</v>
      </c>
    </row>
    <row r="166" spans="1:32" ht="93.75" customHeight="1" outlineLevel="5">
      <c r="A166" s="37" t="s">
        <v>98</v>
      </c>
      <c r="B166" s="38" t="s">
        <v>32</v>
      </c>
      <c r="C166" s="38" t="s">
        <v>23</v>
      </c>
      <c r="D166" s="38" t="s">
        <v>224</v>
      </c>
      <c r="E166" s="71" t="s">
        <v>50</v>
      </c>
      <c r="F166" s="71" t="s">
        <v>5</v>
      </c>
      <c r="G166" s="71"/>
      <c r="H166" s="71"/>
      <c r="I166" s="71"/>
      <c r="J166" s="71"/>
      <c r="K166" s="56">
        <v>694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30</v>
      </c>
      <c r="AC166" s="6">
        <v>0</v>
      </c>
      <c r="AD166" s="5">
        <v>0</v>
      </c>
      <c r="AE166" s="6">
        <v>0</v>
      </c>
      <c r="AF166" s="5">
        <v>0</v>
      </c>
    </row>
    <row r="167" spans="1:32" ht="32.25" customHeight="1" outlineLevel="5">
      <c r="A167" s="37" t="s">
        <v>52</v>
      </c>
      <c r="B167" s="38" t="s">
        <v>32</v>
      </c>
      <c r="C167" s="38" t="s">
        <v>23</v>
      </c>
      <c r="D167" s="38" t="s">
        <v>224</v>
      </c>
      <c r="E167" s="71" t="s">
        <v>51</v>
      </c>
      <c r="F167" s="71" t="s">
        <v>5</v>
      </c>
      <c r="G167" s="71"/>
      <c r="H167" s="71"/>
      <c r="I167" s="71"/>
      <c r="J167" s="71"/>
      <c r="K167" s="56">
        <v>199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856</v>
      </c>
      <c r="AC167" s="6">
        <v>0</v>
      </c>
      <c r="AD167" s="5">
        <v>0</v>
      </c>
      <c r="AE167" s="6">
        <v>0</v>
      </c>
      <c r="AF167" s="5">
        <v>0</v>
      </c>
    </row>
    <row r="168" spans="1:32" ht="85.5" customHeight="1" outlineLevel="4">
      <c r="A168" s="27" t="s">
        <v>131</v>
      </c>
      <c r="B168" s="43" t="s">
        <v>32</v>
      </c>
      <c r="C168" s="43" t="s">
        <v>23</v>
      </c>
      <c r="D168" s="36" t="s">
        <v>226</v>
      </c>
      <c r="E168" s="55"/>
      <c r="F168" s="55" t="s">
        <v>5</v>
      </c>
      <c r="G168" s="55"/>
      <c r="H168" s="55"/>
      <c r="I168" s="55"/>
      <c r="J168" s="55"/>
      <c r="K168" s="64">
        <f>K169</f>
        <v>2.9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2</v>
      </c>
      <c r="AC168" s="6">
        <v>0</v>
      </c>
      <c r="AD168" s="5">
        <v>0</v>
      </c>
      <c r="AE168" s="6">
        <v>0</v>
      </c>
      <c r="AF168" s="5">
        <v>0</v>
      </c>
    </row>
    <row r="169" spans="1:32" ht="30.75" customHeight="1" outlineLevel="5">
      <c r="A169" s="37" t="s">
        <v>52</v>
      </c>
      <c r="B169" s="38" t="s">
        <v>32</v>
      </c>
      <c r="C169" s="38" t="s">
        <v>23</v>
      </c>
      <c r="D169" s="38" t="s">
        <v>226</v>
      </c>
      <c r="E169" s="71" t="s">
        <v>51</v>
      </c>
      <c r="F169" s="71" t="s">
        <v>5</v>
      </c>
      <c r="G169" s="71"/>
      <c r="H169" s="71"/>
      <c r="I169" s="71"/>
      <c r="J169" s="71"/>
      <c r="K169" s="56">
        <v>2.9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2</v>
      </c>
      <c r="AC169" s="6">
        <v>0</v>
      </c>
      <c r="AD169" s="5">
        <v>0</v>
      </c>
      <c r="AE169" s="6">
        <v>0</v>
      </c>
      <c r="AF169" s="5">
        <v>0</v>
      </c>
    </row>
    <row r="170" spans="1:32" ht="63" outlineLevel="4">
      <c r="A170" s="27" t="s">
        <v>132</v>
      </c>
      <c r="B170" s="36" t="s">
        <v>32</v>
      </c>
      <c r="C170" s="36" t="s">
        <v>23</v>
      </c>
      <c r="D170" s="36" t="s">
        <v>225</v>
      </c>
      <c r="E170" s="55"/>
      <c r="F170" s="55" t="s">
        <v>5</v>
      </c>
      <c r="G170" s="55"/>
      <c r="H170" s="55"/>
      <c r="I170" s="55"/>
      <c r="J170" s="55"/>
      <c r="K170" s="64">
        <f>K171</f>
        <v>6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6</v>
      </c>
      <c r="AC170" s="6">
        <v>0</v>
      </c>
      <c r="AD170" s="5">
        <v>0</v>
      </c>
      <c r="AE170" s="6">
        <v>0</v>
      </c>
      <c r="AF170" s="5">
        <v>0</v>
      </c>
    </row>
    <row r="171" spans="1:32" ht="39" customHeight="1" outlineLevel="5">
      <c r="A171" s="37" t="s">
        <v>52</v>
      </c>
      <c r="B171" s="38" t="s">
        <v>32</v>
      </c>
      <c r="C171" s="38" t="s">
        <v>23</v>
      </c>
      <c r="D171" s="38" t="s">
        <v>225</v>
      </c>
      <c r="E171" s="71" t="s">
        <v>51</v>
      </c>
      <c r="F171" s="71" t="s">
        <v>5</v>
      </c>
      <c r="G171" s="71"/>
      <c r="H171" s="71"/>
      <c r="I171" s="71"/>
      <c r="J171" s="71"/>
      <c r="K171" s="56">
        <v>6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6</v>
      </c>
      <c r="AC171" s="6">
        <v>0</v>
      </c>
      <c r="AD171" s="5">
        <v>0</v>
      </c>
      <c r="AE171" s="6">
        <v>0</v>
      </c>
      <c r="AF171" s="5">
        <v>0</v>
      </c>
    </row>
    <row r="172" spans="1:32" ht="66" customHeight="1" outlineLevel="4">
      <c r="A172" s="27" t="s">
        <v>134</v>
      </c>
      <c r="B172" s="36" t="s">
        <v>32</v>
      </c>
      <c r="C172" s="36" t="s">
        <v>23</v>
      </c>
      <c r="D172" s="36" t="s">
        <v>227</v>
      </c>
      <c r="E172" s="55"/>
      <c r="F172" s="55" t="s">
        <v>5</v>
      </c>
      <c r="G172" s="55"/>
      <c r="H172" s="55"/>
      <c r="I172" s="55"/>
      <c r="J172" s="55"/>
      <c r="K172" s="64">
        <f>K173+K174</f>
        <v>301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269</v>
      </c>
      <c r="AC172" s="6">
        <v>0</v>
      </c>
      <c r="AD172" s="5">
        <v>0</v>
      </c>
      <c r="AE172" s="6">
        <v>0</v>
      </c>
      <c r="AF172" s="5">
        <v>0</v>
      </c>
    </row>
    <row r="173" spans="1:32" ht="96" customHeight="1" outlineLevel="5">
      <c r="A173" s="37" t="s">
        <v>98</v>
      </c>
      <c r="B173" s="38" t="s">
        <v>32</v>
      </c>
      <c r="C173" s="38" t="s">
        <v>23</v>
      </c>
      <c r="D173" s="38" t="s">
        <v>227</v>
      </c>
      <c r="E173" s="71" t="s">
        <v>50</v>
      </c>
      <c r="F173" s="71" t="s">
        <v>5</v>
      </c>
      <c r="G173" s="71"/>
      <c r="H173" s="71"/>
      <c r="I173" s="71"/>
      <c r="J173" s="71"/>
      <c r="K173" s="56">
        <v>269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17.6</v>
      </c>
      <c r="AC173" s="6">
        <v>0</v>
      </c>
      <c r="AD173" s="5">
        <v>0</v>
      </c>
      <c r="AE173" s="6">
        <v>0</v>
      </c>
      <c r="AF173" s="5">
        <v>0</v>
      </c>
    </row>
    <row r="174" spans="1:32" ht="35.25" customHeight="1" outlineLevel="5">
      <c r="A174" s="37" t="s">
        <v>52</v>
      </c>
      <c r="B174" s="38" t="s">
        <v>32</v>
      </c>
      <c r="C174" s="38" t="s">
        <v>23</v>
      </c>
      <c r="D174" s="38" t="s">
        <v>227</v>
      </c>
      <c r="E174" s="71" t="s">
        <v>51</v>
      </c>
      <c r="F174" s="71" t="s">
        <v>5</v>
      </c>
      <c r="G174" s="71"/>
      <c r="H174" s="71"/>
      <c r="I174" s="71"/>
      <c r="J174" s="71"/>
      <c r="K174" s="56">
        <v>32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251.4</v>
      </c>
      <c r="AC174" s="6">
        <v>0</v>
      </c>
      <c r="AD174" s="5">
        <v>0</v>
      </c>
      <c r="AE174" s="6">
        <v>0</v>
      </c>
      <c r="AF174" s="5">
        <v>0</v>
      </c>
    </row>
    <row r="175" spans="1:32" ht="78.75" outlineLevel="4">
      <c r="A175" s="27" t="s">
        <v>135</v>
      </c>
      <c r="B175" s="36" t="s">
        <v>32</v>
      </c>
      <c r="C175" s="36" t="s">
        <v>23</v>
      </c>
      <c r="D175" s="36" t="s">
        <v>228</v>
      </c>
      <c r="E175" s="55"/>
      <c r="F175" s="55" t="s">
        <v>5</v>
      </c>
      <c r="G175" s="55"/>
      <c r="H175" s="55"/>
      <c r="I175" s="55"/>
      <c r="J175" s="55"/>
      <c r="K175" s="64">
        <f>K176</f>
        <v>1.4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1.3</v>
      </c>
      <c r="AC175" s="6">
        <v>0</v>
      </c>
      <c r="AD175" s="5">
        <v>0</v>
      </c>
      <c r="AE175" s="6">
        <v>0</v>
      </c>
      <c r="AF175" s="5">
        <v>0</v>
      </c>
    </row>
    <row r="176" spans="1:32" ht="30" customHeight="1" outlineLevel="5">
      <c r="A176" s="37" t="s">
        <v>52</v>
      </c>
      <c r="B176" s="38" t="s">
        <v>32</v>
      </c>
      <c r="C176" s="38" t="s">
        <v>23</v>
      </c>
      <c r="D176" s="38" t="s">
        <v>228</v>
      </c>
      <c r="E176" s="71" t="s">
        <v>51</v>
      </c>
      <c r="F176" s="71" t="s">
        <v>5</v>
      </c>
      <c r="G176" s="71"/>
      <c r="H176" s="71"/>
      <c r="I176" s="71"/>
      <c r="J176" s="71"/>
      <c r="K176" s="56">
        <v>1.4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1.3</v>
      </c>
      <c r="AC176" s="6">
        <v>0</v>
      </c>
      <c r="AD176" s="5">
        <v>0</v>
      </c>
      <c r="AE176" s="6">
        <v>0</v>
      </c>
      <c r="AF176" s="5">
        <v>0</v>
      </c>
    </row>
    <row r="177" spans="1:32" ht="34.5" customHeight="1" outlineLevel="2">
      <c r="A177" s="53" t="s">
        <v>155</v>
      </c>
      <c r="B177" s="18" t="s">
        <v>32</v>
      </c>
      <c r="C177" s="18" t="s">
        <v>35</v>
      </c>
      <c r="D177" s="18"/>
      <c r="E177" s="70"/>
      <c r="F177" s="70" t="s">
        <v>5</v>
      </c>
      <c r="G177" s="70"/>
      <c r="H177" s="70"/>
      <c r="I177" s="70"/>
      <c r="J177" s="70"/>
      <c r="K177" s="65">
        <f>K178</f>
        <v>565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572</v>
      </c>
      <c r="AC177" s="6">
        <v>0</v>
      </c>
      <c r="AD177" s="5">
        <v>0</v>
      </c>
      <c r="AE177" s="6">
        <v>0</v>
      </c>
      <c r="AF177" s="5">
        <v>0</v>
      </c>
    </row>
    <row r="178" spans="1:32" ht="65.25" customHeight="1" outlineLevel="3">
      <c r="A178" s="17" t="s">
        <v>136</v>
      </c>
      <c r="B178" s="25" t="s">
        <v>32</v>
      </c>
      <c r="C178" s="25" t="s">
        <v>36</v>
      </c>
      <c r="D178" s="25"/>
      <c r="E178" s="70"/>
      <c r="F178" s="70" t="s">
        <v>5</v>
      </c>
      <c r="G178" s="70"/>
      <c r="H178" s="70"/>
      <c r="I178" s="70"/>
      <c r="J178" s="70"/>
      <c r="K178" s="65">
        <f>K179</f>
        <v>565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572</v>
      </c>
      <c r="AC178" s="6">
        <v>0</v>
      </c>
      <c r="AD178" s="5">
        <v>0</v>
      </c>
      <c r="AE178" s="6">
        <v>0</v>
      </c>
      <c r="AF178" s="5">
        <v>0</v>
      </c>
    </row>
    <row r="179" spans="1:32" ht="116.25" customHeight="1" outlineLevel="3">
      <c r="A179" s="27" t="s">
        <v>72</v>
      </c>
      <c r="B179" s="25" t="s">
        <v>32</v>
      </c>
      <c r="C179" s="25" t="s">
        <v>36</v>
      </c>
      <c r="D179" s="25" t="s">
        <v>214</v>
      </c>
      <c r="E179" s="70"/>
      <c r="F179" s="70"/>
      <c r="G179" s="70"/>
      <c r="H179" s="70"/>
      <c r="I179" s="70"/>
      <c r="J179" s="70"/>
      <c r="K179" s="65">
        <f>K180</f>
        <v>565</v>
      </c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6"/>
      <c r="AD179" s="5"/>
      <c r="AE179" s="6"/>
      <c r="AF179" s="5"/>
    </row>
    <row r="180" spans="1:32" ht="33.75" customHeight="1" outlineLevel="4">
      <c r="A180" s="17" t="s">
        <v>137</v>
      </c>
      <c r="B180" s="25" t="s">
        <v>32</v>
      </c>
      <c r="C180" s="25" t="s">
        <v>36</v>
      </c>
      <c r="D180" s="25" t="s">
        <v>215</v>
      </c>
      <c r="E180" s="70"/>
      <c r="F180" s="70" t="s">
        <v>5</v>
      </c>
      <c r="G180" s="70"/>
      <c r="H180" s="70"/>
      <c r="I180" s="70"/>
      <c r="J180" s="70"/>
      <c r="K180" s="65">
        <f>K181+K182</f>
        <v>565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492</v>
      </c>
      <c r="AC180" s="6">
        <v>0</v>
      </c>
      <c r="AD180" s="5">
        <v>0</v>
      </c>
      <c r="AE180" s="6">
        <v>0</v>
      </c>
      <c r="AF180" s="5">
        <v>0</v>
      </c>
    </row>
    <row r="181" spans="1:32" ht="97.5" customHeight="1" outlineLevel="5">
      <c r="A181" s="21" t="s">
        <v>138</v>
      </c>
      <c r="B181" s="23" t="s">
        <v>32</v>
      </c>
      <c r="C181" s="23" t="s">
        <v>36</v>
      </c>
      <c r="D181" s="23" t="s">
        <v>215</v>
      </c>
      <c r="E181" s="69" t="s">
        <v>50</v>
      </c>
      <c r="F181" s="69" t="s">
        <v>5</v>
      </c>
      <c r="G181" s="69"/>
      <c r="H181" s="69"/>
      <c r="I181" s="69"/>
      <c r="J181" s="69"/>
      <c r="K181" s="66">
        <v>530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492</v>
      </c>
      <c r="AC181" s="6">
        <v>0</v>
      </c>
      <c r="AD181" s="5">
        <v>0</v>
      </c>
      <c r="AE181" s="6">
        <v>0</v>
      </c>
      <c r="AF181" s="5">
        <v>0</v>
      </c>
    </row>
    <row r="182" spans="1:32" ht="36.75" customHeight="1" outlineLevel="5">
      <c r="A182" s="37" t="s">
        <v>52</v>
      </c>
      <c r="B182" s="23" t="s">
        <v>32</v>
      </c>
      <c r="C182" s="23" t="s">
        <v>36</v>
      </c>
      <c r="D182" s="23" t="s">
        <v>215</v>
      </c>
      <c r="E182" s="69" t="s">
        <v>51</v>
      </c>
      <c r="F182" s="69"/>
      <c r="G182" s="69"/>
      <c r="H182" s="69"/>
      <c r="I182" s="69"/>
      <c r="J182" s="69"/>
      <c r="K182" s="66">
        <v>35</v>
      </c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6"/>
      <c r="AD182" s="5"/>
      <c r="AE182" s="6"/>
      <c r="AF182" s="5"/>
    </row>
    <row r="183" spans="1:32" ht="48" customHeight="1" outlineLevel="5">
      <c r="A183" s="40" t="s">
        <v>62</v>
      </c>
      <c r="B183" s="36" t="s">
        <v>32</v>
      </c>
      <c r="C183" s="36" t="s">
        <v>17</v>
      </c>
      <c r="D183" s="36"/>
      <c r="E183" s="55"/>
      <c r="F183" s="55"/>
      <c r="G183" s="55"/>
      <c r="H183" s="55"/>
      <c r="I183" s="55"/>
      <c r="J183" s="55"/>
      <c r="K183" s="64">
        <f>K184</f>
        <v>145</v>
      </c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6"/>
      <c r="AD183" s="5"/>
      <c r="AE183" s="6"/>
      <c r="AF183" s="5"/>
    </row>
    <row r="184" spans="1:32" ht="69.75" customHeight="1" outlineLevel="5">
      <c r="A184" s="27" t="s">
        <v>61</v>
      </c>
      <c r="B184" s="36" t="s">
        <v>32</v>
      </c>
      <c r="C184" s="36" t="s">
        <v>17</v>
      </c>
      <c r="D184" s="36" t="s">
        <v>216</v>
      </c>
      <c r="E184" s="55"/>
      <c r="F184" s="55"/>
      <c r="G184" s="55"/>
      <c r="H184" s="55"/>
      <c r="I184" s="55"/>
      <c r="J184" s="55"/>
      <c r="K184" s="64">
        <f>K185</f>
        <v>145</v>
      </c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6"/>
      <c r="AD184" s="5"/>
      <c r="AE184" s="6"/>
      <c r="AF184" s="5"/>
    </row>
    <row r="185" spans="1:32" ht="47.25" outlineLevel="5">
      <c r="A185" s="37" t="s">
        <v>62</v>
      </c>
      <c r="B185" s="38" t="s">
        <v>32</v>
      </c>
      <c r="C185" s="38" t="s">
        <v>17</v>
      </c>
      <c r="D185" s="38" t="s">
        <v>217</v>
      </c>
      <c r="E185" s="71"/>
      <c r="F185" s="71"/>
      <c r="G185" s="71"/>
      <c r="H185" s="71"/>
      <c r="I185" s="71"/>
      <c r="J185" s="71"/>
      <c r="K185" s="56">
        <f>K186</f>
        <v>145</v>
      </c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6"/>
      <c r="AD185" s="5"/>
      <c r="AE185" s="6"/>
      <c r="AF185" s="5"/>
    </row>
    <row r="186" spans="1:32" ht="31.5" outlineLevel="5">
      <c r="A186" s="37" t="s">
        <v>52</v>
      </c>
      <c r="B186" s="38" t="s">
        <v>32</v>
      </c>
      <c r="C186" s="38" t="s">
        <v>17</v>
      </c>
      <c r="D186" s="38" t="s">
        <v>217</v>
      </c>
      <c r="E186" s="71" t="s">
        <v>51</v>
      </c>
      <c r="F186" s="71"/>
      <c r="G186" s="71"/>
      <c r="H186" s="71"/>
      <c r="I186" s="71"/>
      <c r="J186" s="71"/>
      <c r="K186" s="56">
        <v>145</v>
      </c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6"/>
      <c r="AD186" s="5"/>
      <c r="AE186" s="6"/>
      <c r="AF186" s="5"/>
    </row>
    <row r="187" spans="1:32" ht="15.75" outlineLevel="2">
      <c r="A187" s="17" t="s">
        <v>157</v>
      </c>
      <c r="B187" s="19" t="s">
        <v>32</v>
      </c>
      <c r="C187" s="19" t="s">
        <v>10</v>
      </c>
      <c r="D187" s="19"/>
      <c r="E187" s="69"/>
      <c r="F187" s="69" t="s">
        <v>5</v>
      </c>
      <c r="G187" s="69"/>
      <c r="H187" s="69"/>
      <c r="I187" s="69"/>
      <c r="J187" s="69"/>
      <c r="K187" s="65">
        <f>K188+K192</f>
        <v>140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766.5</v>
      </c>
      <c r="AC187" s="6">
        <v>0</v>
      </c>
      <c r="AD187" s="5">
        <v>0</v>
      </c>
      <c r="AE187" s="6">
        <v>0</v>
      </c>
      <c r="AF187" s="5">
        <v>0</v>
      </c>
    </row>
    <row r="188" spans="1:32" ht="15.75" outlineLevel="3">
      <c r="A188" s="52" t="s">
        <v>156</v>
      </c>
      <c r="B188" s="36" t="s">
        <v>32</v>
      </c>
      <c r="C188" s="36" t="s">
        <v>37</v>
      </c>
      <c r="D188" s="36"/>
      <c r="E188" s="55"/>
      <c r="F188" s="55" t="s">
        <v>5</v>
      </c>
      <c r="G188" s="55"/>
      <c r="H188" s="55"/>
      <c r="I188" s="55"/>
      <c r="J188" s="55"/>
      <c r="K188" s="64">
        <f>K190</f>
        <v>100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250.3</v>
      </c>
      <c r="AC188" s="6">
        <v>0</v>
      </c>
      <c r="AD188" s="5">
        <v>0</v>
      </c>
      <c r="AE188" s="6">
        <v>0</v>
      </c>
      <c r="AF188" s="5">
        <v>0</v>
      </c>
    </row>
    <row r="189" spans="1:32" ht="70.5" customHeight="1" outlineLevel="3">
      <c r="A189" s="27" t="s">
        <v>61</v>
      </c>
      <c r="B189" s="18" t="s">
        <v>32</v>
      </c>
      <c r="C189" s="18" t="s">
        <v>37</v>
      </c>
      <c r="D189" s="36" t="s">
        <v>216</v>
      </c>
      <c r="E189" s="70"/>
      <c r="F189" s="70"/>
      <c r="G189" s="70"/>
      <c r="H189" s="70"/>
      <c r="I189" s="70"/>
      <c r="J189" s="70"/>
      <c r="K189" s="65">
        <f>K190</f>
        <v>100</v>
      </c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6"/>
      <c r="AD189" s="5"/>
      <c r="AE189" s="6"/>
      <c r="AF189" s="5"/>
    </row>
    <row r="190" spans="1:32" ht="51" customHeight="1" outlineLevel="4">
      <c r="A190" s="37" t="s">
        <v>139</v>
      </c>
      <c r="B190" s="38" t="s">
        <v>32</v>
      </c>
      <c r="C190" s="38" t="s">
        <v>37</v>
      </c>
      <c r="D190" s="38" t="s">
        <v>229</v>
      </c>
      <c r="E190" s="71"/>
      <c r="F190" s="71" t="s">
        <v>5</v>
      </c>
      <c r="G190" s="71"/>
      <c r="H190" s="71"/>
      <c r="I190" s="71"/>
      <c r="J190" s="71"/>
      <c r="K190" s="56">
        <f>K191</f>
        <v>100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250.3</v>
      </c>
      <c r="AC190" s="6">
        <v>0</v>
      </c>
      <c r="AD190" s="5">
        <v>0</v>
      </c>
      <c r="AE190" s="6">
        <v>0</v>
      </c>
      <c r="AF190" s="5">
        <v>0</v>
      </c>
    </row>
    <row r="191" spans="1:32" ht="31.5" outlineLevel="5">
      <c r="A191" s="37" t="s">
        <v>110</v>
      </c>
      <c r="B191" s="38" t="s">
        <v>32</v>
      </c>
      <c r="C191" s="38" t="s">
        <v>37</v>
      </c>
      <c r="D191" s="38" t="s">
        <v>229</v>
      </c>
      <c r="E191" s="71" t="s">
        <v>54</v>
      </c>
      <c r="F191" s="71" t="s">
        <v>5</v>
      </c>
      <c r="G191" s="71"/>
      <c r="H191" s="71"/>
      <c r="I191" s="71"/>
      <c r="J191" s="71"/>
      <c r="K191" s="56">
        <v>100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250.3</v>
      </c>
      <c r="AC191" s="6">
        <v>0</v>
      </c>
      <c r="AD191" s="5">
        <v>0</v>
      </c>
      <c r="AE191" s="6">
        <v>0</v>
      </c>
      <c r="AF191" s="5">
        <v>0</v>
      </c>
    </row>
    <row r="192" spans="1:32" ht="15.75" outlineLevel="3">
      <c r="A192" s="17" t="s">
        <v>140</v>
      </c>
      <c r="B192" s="18" t="s">
        <v>32</v>
      </c>
      <c r="C192" s="18" t="s">
        <v>11</v>
      </c>
      <c r="D192" s="18"/>
      <c r="E192" s="70"/>
      <c r="F192" s="70" t="s">
        <v>5</v>
      </c>
      <c r="G192" s="70"/>
      <c r="H192" s="70"/>
      <c r="I192" s="70"/>
      <c r="J192" s="70"/>
      <c r="K192" s="65">
        <f>K194</f>
        <v>40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110</v>
      </c>
      <c r="AC192" s="6">
        <v>0</v>
      </c>
      <c r="AD192" s="5">
        <v>0</v>
      </c>
      <c r="AE192" s="6">
        <v>0</v>
      </c>
      <c r="AF192" s="5">
        <v>0</v>
      </c>
    </row>
    <row r="193" spans="1:32" ht="35.25" customHeight="1" outlineLevel="3">
      <c r="A193" s="37" t="s">
        <v>80</v>
      </c>
      <c r="B193" s="38" t="s">
        <v>32</v>
      </c>
      <c r="C193" s="38" t="s">
        <v>11</v>
      </c>
      <c r="D193" s="38" t="s">
        <v>231</v>
      </c>
      <c r="E193" s="71"/>
      <c r="F193" s="71"/>
      <c r="G193" s="71"/>
      <c r="H193" s="71"/>
      <c r="I193" s="71"/>
      <c r="J193" s="71"/>
      <c r="K193" s="56">
        <f>K194</f>
        <v>40</v>
      </c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6"/>
      <c r="AD193" s="5"/>
      <c r="AE193" s="6"/>
      <c r="AF193" s="5"/>
    </row>
    <row r="194" spans="1:32" ht="45.75" customHeight="1" outlineLevel="4">
      <c r="A194" s="46" t="s">
        <v>141</v>
      </c>
      <c r="B194" s="38" t="s">
        <v>32</v>
      </c>
      <c r="C194" s="38" t="s">
        <v>11</v>
      </c>
      <c r="D194" s="38" t="s">
        <v>230</v>
      </c>
      <c r="E194" s="71"/>
      <c r="F194" s="71" t="s">
        <v>5</v>
      </c>
      <c r="G194" s="71"/>
      <c r="H194" s="71"/>
      <c r="I194" s="71"/>
      <c r="J194" s="71"/>
      <c r="K194" s="56">
        <f>K195</f>
        <v>40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110</v>
      </c>
      <c r="AC194" s="6">
        <v>0</v>
      </c>
      <c r="AD194" s="5">
        <v>0</v>
      </c>
      <c r="AE194" s="6">
        <v>0</v>
      </c>
      <c r="AF194" s="5">
        <v>0</v>
      </c>
    </row>
    <row r="195" spans="1:32" ht="31.5" outlineLevel="5">
      <c r="A195" s="46" t="s">
        <v>110</v>
      </c>
      <c r="B195" s="38" t="s">
        <v>32</v>
      </c>
      <c r="C195" s="38" t="s">
        <v>11</v>
      </c>
      <c r="D195" s="38" t="s">
        <v>230</v>
      </c>
      <c r="E195" s="71" t="s">
        <v>54</v>
      </c>
      <c r="F195" s="71" t="s">
        <v>5</v>
      </c>
      <c r="G195" s="71"/>
      <c r="H195" s="71"/>
      <c r="I195" s="71"/>
      <c r="J195" s="71"/>
      <c r="K195" s="56">
        <v>40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110</v>
      </c>
      <c r="AC195" s="6">
        <v>0</v>
      </c>
      <c r="AD195" s="5">
        <v>0</v>
      </c>
      <c r="AE195" s="6">
        <v>0</v>
      </c>
      <c r="AF195" s="5">
        <v>0</v>
      </c>
    </row>
    <row r="196" spans="1:32" ht="63" outlineLevel="1">
      <c r="A196" s="13" t="s">
        <v>38</v>
      </c>
      <c r="B196" s="14" t="s">
        <v>39</v>
      </c>
      <c r="C196" s="15"/>
      <c r="D196" s="15"/>
      <c r="E196" s="15"/>
      <c r="F196" s="15" t="s">
        <v>5</v>
      </c>
      <c r="G196" s="15"/>
      <c r="H196" s="15"/>
      <c r="I196" s="15"/>
      <c r="J196" s="15"/>
      <c r="K196" s="16">
        <f>K197+K201+K205+K213+K218</f>
        <v>21610.2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38897.869</v>
      </c>
      <c r="AC196" s="6">
        <v>0</v>
      </c>
      <c r="AD196" s="5">
        <v>0</v>
      </c>
      <c r="AE196" s="6">
        <v>0</v>
      </c>
      <c r="AF196" s="5">
        <v>0</v>
      </c>
    </row>
    <row r="197" spans="1:32" ht="15.75" outlineLevel="1">
      <c r="A197" s="26" t="s">
        <v>66</v>
      </c>
      <c r="B197" s="25" t="s">
        <v>39</v>
      </c>
      <c r="C197" s="25" t="s">
        <v>23</v>
      </c>
      <c r="D197" s="25"/>
      <c r="E197" s="25"/>
      <c r="F197" s="25"/>
      <c r="G197" s="25"/>
      <c r="H197" s="25"/>
      <c r="I197" s="25"/>
      <c r="J197" s="25"/>
      <c r="K197" s="65">
        <f>K198</f>
        <v>50</v>
      </c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6"/>
      <c r="AD197" s="5"/>
      <c r="AE197" s="6"/>
      <c r="AF197" s="5"/>
    </row>
    <row r="198" spans="1:32" ht="63" outlineLevel="1">
      <c r="A198" s="17" t="s">
        <v>160</v>
      </c>
      <c r="B198" s="25" t="s">
        <v>39</v>
      </c>
      <c r="C198" s="25" t="s">
        <v>23</v>
      </c>
      <c r="D198" s="25" t="s">
        <v>232</v>
      </c>
      <c r="E198" s="25"/>
      <c r="F198" s="25"/>
      <c r="G198" s="25"/>
      <c r="H198" s="25"/>
      <c r="I198" s="25"/>
      <c r="J198" s="25"/>
      <c r="K198" s="65">
        <f>K199</f>
        <v>50</v>
      </c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6"/>
      <c r="AD198" s="5"/>
      <c r="AE198" s="6"/>
      <c r="AF198" s="5"/>
    </row>
    <row r="199" spans="1:32" ht="63" outlineLevel="1">
      <c r="A199" s="33" t="s">
        <v>67</v>
      </c>
      <c r="B199" s="41" t="s">
        <v>39</v>
      </c>
      <c r="C199" s="41" t="s">
        <v>23</v>
      </c>
      <c r="D199" s="41" t="s">
        <v>233</v>
      </c>
      <c r="E199" s="41"/>
      <c r="F199" s="41"/>
      <c r="G199" s="41"/>
      <c r="H199" s="41"/>
      <c r="I199" s="41"/>
      <c r="J199" s="41"/>
      <c r="K199" s="56">
        <f>K200</f>
        <v>50</v>
      </c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6"/>
      <c r="AD199" s="5"/>
      <c r="AE199" s="6"/>
      <c r="AF199" s="5"/>
    </row>
    <row r="200" spans="1:32" ht="35.25" customHeight="1" outlineLevel="1">
      <c r="A200" s="37" t="s">
        <v>52</v>
      </c>
      <c r="B200" s="41" t="s">
        <v>39</v>
      </c>
      <c r="C200" s="41" t="s">
        <v>23</v>
      </c>
      <c r="D200" s="41" t="s">
        <v>233</v>
      </c>
      <c r="E200" s="41" t="s">
        <v>51</v>
      </c>
      <c r="F200" s="41"/>
      <c r="G200" s="41"/>
      <c r="H200" s="41"/>
      <c r="I200" s="41"/>
      <c r="J200" s="41"/>
      <c r="K200" s="56">
        <v>50</v>
      </c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6"/>
      <c r="AD200" s="5"/>
      <c r="AE200" s="6"/>
      <c r="AF200" s="5"/>
    </row>
    <row r="201" spans="1:32" ht="31.5" outlineLevel="1">
      <c r="A201" s="27" t="s">
        <v>64</v>
      </c>
      <c r="B201" s="43" t="s">
        <v>39</v>
      </c>
      <c r="C201" s="43" t="s">
        <v>63</v>
      </c>
      <c r="D201" s="43"/>
      <c r="E201" s="43"/>
      <c r="F201" s="43"/>
      <c r="G201" s="43"/>
      <c r="H201" s="43"/>
      <c r="I201" s="43"/>
      <c r="J201" s="43"/>
      <c r="K201" s="64">
        <f>K202</f>
        <v>50</v>
      </c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6"/>
      <c r="AD201" s="5"/>
      <c r="AE201" s="6"/>
      <c r="AF201" s="5"/>
    </row>
    <row r="202" spans="1:32" ht="63" outlineLevel="1">
      <c r="A202" s="17" t="s">
        <v>160</v>
      </c>
      <c r="B202" s="43" t="s">
        <v>39</v>
      </c>
      <c r="C202" s="43" t="s">
        <v>63</v>
      </c>
      <c r="D202" s="25" t="s">
        <v>232</v>
      </c>
      <c r="E202" s="43"/>
      <c r="F202" s="43"/>
      <c r="G202" s="43"/>
      <c r="H202" s="43"/>
      <c r="I202" s="43"/>
      <c r="J202" s="43"/>
      <c r="K202" s="64">
        <f>K203</f>
        <v>50</v>
      </c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6"/>
      <c r="AD202" s="5"/>
      <c r="AE202" s="6"/>
      <c r="AF202" s="5"/>
    </row>
    <row r="203" spans="1:32" ht="66" customHeight="1" outlineLevel="1">
      <c r="A203" s="33" t="s">
        <v>65</v>
      </c>
      <c r="B203" s="41" t="s">
        <v>39</v>
      </c>
      <c r="C203" s="41" t="s">
        <v>63</v>
      </c>
      <c r="D203" s="41" t="s">
        <v>234</v>
      </c>
      <c r="E203" s="41"/>
      <c r="F203" s="41"/>
      <c r="G203" s="41"/>
      <c r="H203" s="41"/>
      <c r="I203" s="41"/>
      <c r="J203" s="41"/>
      <c r="K203" s="56">
        <f>K204</f>
        <v>50</v>
      </c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6"/>
      <c r="AD203" s="5"/>
      <c r="AE203" s="6"/>
      <c r="AF203" s="5"/>
    </row>
    <row r="204" spans="1:32" ht="31.5" customHeight="1" outlineLevel="1">
      <c r="A204" s="37" t="s">
        <v>52</v>
      </c>
      <c r="B204" s="41" t="s">
        <v>39</v>
      </c>
      <c r="C204" s="41" t="s">
        <v>63</v>
      </c>
      <c r="D204" s="41" t="s">
        <v>234</v>
      </c>
      <c r="E204" s="41" t="s">
        <v>51</v>
      </c>
      <c r="F204" s="41"/>
      <c r="G204" s="41"/>
      <c r="H204" s="41"/>
      <c r="I204" s="41"/>
      <c r="J204" s="41"/>
      <c r="K204" s="56">
        <v>50</v>
      </c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6"/>
      <c r="AD204" s="5"/>
      <c r="AE204" s="6"/>
      <c r="AF204" s="5"/>
    </row>
    <row r="205" spans="1:32" ht="32.25" customHeight="1" outlineLevel="1">
      <c r="A205" s="27" t="s">
        <v>86</v>
      </c>
      <c r="B205" s="43" t="s">
        <v>39</v>
      </c>
      <c r="C205" s="43" t="s">
        <v>24</v>
      </c>
      <c r="D205" s="43"/>
      <c r="E205" s="43"/>
      <c r="F205" s="43"/>
      <c r="G205" s="43"/>
      <c r="H205" s="43"/>
      <c r="I205" s="43"/>
      <c r="J205" s="43"/>
      <c r="K205" s="64">
        <f>K206</f>
        <v>126.2</v>
      </c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6"/>
      <c r="AD205" s="5"/>
      <c r="AE205" s="6"/>
      <c r="AF205" s="5"/>
    </row>
    <row r="206" spans="1:32" ht="18" customHeight="1" outlineLevel="1">
      <c r="A206" s="37" t="s">
        <v>87</v>
      </c>
      <c r="B206" s="41" t="s">
        <v>39</v>
      </c>
      <c r="C206" s="41" t="s">
        <v>89</v>
      </c>
      <c r="D206" s="41"/>
      <c r="E206" s="41"/>
      <c r="F206" s="41"/>
      <c r="G206" s="41"/>
      <c r="H206" s="41"/>
      <c r="I206" s="41"/>
      <c r="J206" s="41"/>
      <c r="K206" s="44">
        <f>K207</f>
        <v>126.2</v>
      </c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6"/>
      <c r="AD206" s="5"/>
      <c r="AE206" s="6"/>
      <c r="AF206" s="5"/>
    </row>
    <row r="207" spans="1:32" ht="39" customHeight="1" outlineLevel="1">
      <c r="A207" s="17" t="s">
        <v>80</v>
      </c>
      <c r="B207" s="41" t="s">
        <v>39</v>
      </c>
      <c r="C207" s="41" t="s">
        <v>89</v>
      </c>
      <c r="D207" s="41" t="s">
        <v>219</v>
      </c>
      <c r="E207" s="41"/>
      <c r="F207" s="41"/>
      <c r="G207" s="41"/>
      <c r="H207" s="41"/>
      <c r="I207" s="41"/>
      <c r="J207" s="41"/>
      <c r="K207" s="42">
        <f>K208+K210</f>
        <v>126.2</v>
      </c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6"/>
      <c r="AD207" s="5"/>
      <c r="AE207" s="6"/>
      <c r="AF207" s="5"/>
    </row>
    <row r="208" spans="1:32" ht="37.5" customHeight="1" outlineLevel="1">
      <c r="A208" s="37" t="s">
        <v>235</v>
      </c>
      <c r="B208" s="41" t="s">
        <v>39</v>
      </c>
      <c r="C208" s="41" t="s">
        <v>89</v>
      </c>
      <c r="D208" s="41" t="s">
        <v>236</v>
      </c>
      <c r="E208" s="41"/>
      <c r="F208" s="41"/>
      <c r="G208" s="41"/>
      <c r="H208" s="41"/>
      <c r="I208" s="41"/>
      <c r="J208" s="41"/>
      <c r="K208" s="56">
        <f>K209</f>
        <v>122.2</v>
      </c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6"/>
      <c r="AD208" s="5"/>
      <c r="AE208" s="6"/>
      <c r="AF208" s="5"/>
    </row>
    <row r="209" spans="1:32" ht="39" customHeight="1" outlineLevel="1">
      <c r="A209" s="37" t="s">
        <v>52</v>
      </c>
      <c r="B209" s="41" t="s">
        <v>39</v>
      </c>
      <c r="C209" s="41" t="s">
        <v>89</v>
      </c>
      <c r="D209" s="41" t="s">
        <v>236</v>
      </c>
      <c r="E209" s="41" t="s">
        <v>51</v>
      </c>
      <c r="F209" s="41"/>
      <c r="G209" s="41"/>
      <c r="H209" s="41"/>
      <c r="I209" s="41"/>
      <c r="J209" s="41"/>
      <c r="K209" s="56">
        <v>122.2</v>
      </c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6"/>
      <c r="AD209" s="5"/>
      <c r="AE209" s="6"/>
      <c r="AF209" s="5"/>
    </row>
    <row r="210" spans="1:32" ht="50.25" customHeight="1" outlineLevel="1">
      <c r="A210" s="17" t="s">
        <v>80</v>
      </c>
      <c r="B210" s="41" t="s">
        <v>39</v>
      </c>
      <c r="C210" s="41" t="s">
        <v>89</v>
      </c>
      <c r="D210" s="43" t="s">
        <v>218</v>
      </c>
      <c r="E210" s="32"/>
      <c r="F210" s="32"/>
      <c r="G210" s="32"/>
      <c r="H210" s="32"/>
      <c r="I210" s="32"/>
      <c r="J210" s="32"/>
      <c r="K210" s="64">
        <f>K211</f>
        <v>4</v>
      </c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6"/>
      <c r="AD210" s="5"/>
      <c r="AE210" s="6"/>
      <c r="AF210" s="5"/>
    </row>
    <row r="211" spans="1:32" ht="63.75" customHeight="1" outlineLevel="1">
      <c r="A211" s="37" t="s">
        <v>88</v>
      </c>
      <c r="B211" s="41" t="s">
        <v>39</v>
      </c>
      <c r="C211" s="41" t="s">
        <v>89</v>
      </c>
      <c r="D211" s="41" t="s">
        <v>237</v>
      </c>
      <c r="E211" s="41"/>
      <c r="F211" s="41"/>
      <c r="G211" s="41"/>
      <c r="H211" s="41"/>
      <c r="I211" s="41"/>
      <c r="J211" s="41"/>
      <c r="K211" s="56">
        <f>K212</f>
        <v>4</v>
      </c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6"/>
      <c r="AD211" s="5"/>
      <c r="AE211" s="6"/>
      <c r="AF211" s="5"/>
    </row>
    <row r="212" spans="1:32" ht="41.25" customHeight="1" outlineLevel="1">
      <c r="A212" s="37" t="s">
        <v>52</v>
      </c>
      <c r="B212" s="41" t="s">
        <v>39</v>
      </c>
      <c r="C212" s="41" t="s">
        <v>89</v>
      </c>
      <c r="D212" s="41" t="s">
        <v>237</v>
      </c>
      <c r="E212" s="41" t="s">
        <v>51</v>
      </c>
      <c r="F212" s="41"/>
      <c r="G212" s="41"/>
      <c r="H212" s="41"/>
      <c r="I212" s="41"/>
      <c r="J212" s="41"/>
      <c r="K212" s="56">
        <v>4</v>
      </c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6"/>
      <c r="AD212" s="5"/>
      <c r="AE212" s="6"/>
      <c r="AF212" s="5"/>
    </row>
    <row r="213" spans="1:32" ht="31.5" outlineLevel="3">
      <c r="A213" s="27" t="s">
        <v>121</v>
      </c>
      <c r="B213" s="36" t="s">
        <v>39</v>
      </c>
      <c r="C213" s="36" t="s">
        <v>25</v>
      </c>
      <c r="D213" s="36"/>
      <c r="E213" s="36"/>
      <c r="F213" s="36" t="s">
        <v>5</v>
      </c>
      <c r="G213" s="36"/>
      <c r="H213" s="36"/>
      <c r="I213" s="36"/>
      <c r="J213" s="36"/>
      <c r="K213" s="64">
        <f>K214</f>
        <v>3022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2378</v>
      </c>
      <c r="AC213" s="6">
        <v>0</v>
      </c>
      <c r="AD213" s="5">
        <v>0</v>
      </c>
      <c r="AE213" s="6">
        <v>0</v>
      </c>
      <c r="AF213" s="5">
        <v>0</v>
      </c>
    </row>
    <row r="214" spans="1:32" ht="67.5" customHeight="1" outlineLevel="3">
      <c r="A214" s="17" t="s">
        <v>160</v>
      </c>
      <c r="B214" s="36" t="s">
        <v>39</v>
      </c>
      <c r="C214" s="36" t="s">
        <v>25</v>
      </c>
      <c r="D214" s="25" t="s">
        <v>232</v>
      </c>
      <c r="E214" s="36"/>
      <c r="F214" s="36"/>
      <c r="G214" s="36"/>
      <c r="H214" s="36"/>
      <c r="I214" s="36"/>
      <c r="J214" s="36"/>
      <c r="K214" s="64">
        <f>K216+K217</f>
        <v>3022</v>
      </c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6"/>
      <c r="AD214" s="5"/>
      <c r="AE214" s="6"/>
      <c r="AF214" s="5"/>
    </row>
    <row r="215" spans="1:32" ht="31.5" outlineLevel="4">
      <c r="A215" s="37" t="s">
        <v>59</v>
      </c>
      <c r="B215" s="38" t="s">
        <v>39</v>
      </c>
      <c r="C215" s="38" t="s">
        <v>25</v>
      </c>
      <c r="D215" s="38" t="s">
        <v>238</v>
      </c>
      <c r="E215" s="38"/>
      <c r="F215" s="38" t="s">
        <v>5</v>
      </c>
      <c r="G215" s="38"/>
      <c r="H215" s="38"/>
      <c r="I215" s="38"/>
      <c r="J215" s="38"/>
      <c r="K215" s="56">
        <f>K216+K217</f>
        <v>3022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952.4</v>
      </c>
      <c r="AC215" s="6">
        <v>0</v>
      </c>
      <c r="AD215" s="5">
        <v>0</v>
      </c>
      <c r="AE215" s="6">
        <v>0</v>
      </c>
      <c r="AF215" s="5">
        <v>0</v>
      </c>
    </row>
    <row r="216" spans="1:32" ht="93.75" customHeight="1" outlineLevel="5">
      <c r="A216" s="37" t="s">
        <v>98</v>
      </c>
      <c r="B216" s="38"/>
      <c r="C216" s="38" t="s">
        <v>25</v>
      </c>
      <c r="D216" s="38" t="s">
        <v>238</v>
      </c>
      <c r="E216" s="38" t="s">
        <v>50</v>
      </c>
      <c r="F216" s="38" t="s">
        <v>5</v>
      </c>
      <c r="G216" s="38"/>
      <c r="H216" s="38"/>
      <c r="I216" s="38"/>
      <c r="J216" s="38"/>
      <c r="K216" s="56">
        <v>2882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15.248</v>
      </c>
      <c r="AC216" s="6">
        <v>0</v>
      </c>
      <c r="AD216" s="5">
        <v>0</v>
      </c>
      <c r="AE216" s="6">
        <v>0</v>
      </c>
      <c r="AF216" s="5">
        <v>0</v>
      </c>
    </row>
    <row r="217" spans="1:32" ht="31.5" customHeight="1" outlineLevel="5">
      <c r="A217" s="37" t="s">
        <v>52</v>
      </c>
      <c r="B217" s="38" t="s">
        <v>39</v>
      </c>
      <c r="C217" s="38" t="s">
        <v>25</v>
      </c>
      <c r="D217" s="38" t="s">
        <v>238</v>
      </c>
      <c r="E217" s="38" t="s">
        <v>51</v>
      </c>
      <c r="F217" s="38" t="s">
        <v>5</v>
      </c>
      <c r="G217" s="38"/>
      <c r="H217" s="38"/>
      <c r="I217" s="38"/>
      <c r="J217" s="38"/>
      <c r="K217" s="56">
        <v>140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937.152</v>
      </c>
      <c r="AC217" s="6">
        <v>0</v>
      </c>
      <c r="AD217" s="5">
        <v>0</v>
      </c>
      <c r="AE217" s="6">
        <v>0</v>
      </c>
      <c r="AF217" s="5">
        <v>0</v>
      </c>
    </row>
    <row r="218" spans="1:32" ht="15.75" outlineLevel="2">
      <c r="A218" s="17" t="s">
        <v>158</v>
      </c>
      <c r="B218" s="18" t="s">
        <v>39</v>
      </c>
      <c r="C218" s="18" t="s">
        <v>10</v>
      </c>
      <c r="D218" s="18"/>
      <c r="E218" s="18"/>
      <c r="F218" s="18" t="s">
        <v>5</v>
      </c>
      <c r="G218" s="18"/>
      <c r="H218" s="18"/>
      <c r="I218" s="18"/>
      <c r="J218" s="18"/>
      <c r="K218" s="65">
        <f>K219</f>
        <v>18362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9801.8</v>
      </c>
      <c r="AC218" s="6">
        <v>0</v>
      </c>
      <c r="AD218" s="5">
        <v>0</v>
      </c>
      <c r="AE218" s="6">
        <v>0</v>
      </c>
      <c r="AF218" s="5">
        <v>0</v>
      </c>
    </row>
    <row r="219" spans="1:32" ht="15.75" outlineLevel="3">
      <c r="A219" s="27" t="s">
        <v>116</v>
      </c>
      <c r="B219" s="36" t="s">
        <v>39</v>
      </c>
      <c r="C219" s="36" t="s">
        <v>19</v>
      </c>
      <c r="D219" s="36"/>
      <c r="E219" s="36"/>
      <c r="F219" s="36" t="s">
        <v>5</v>
      </c>
      <c r="G219" s="36"/>
      <c r="H219" s="36"/>
      <c r="I219" s="36"/>
      <c r="J219" s="36"/>
      <c r="K219" s="35">
        <f>K221+K223+K225</f>
        <v>18362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9801.8</v>
      </c>
      <c r="AC219" s="6">
        <v>0</v>
      </c>
      <c r="AD219" s="5">
        <v>0</v>
      </c>
      <c r="AE219" s="6">
        <v>0</v>
      </c>
      <c r="AF219" s="5">
        <v>0</v>
      </c>
    </row>
    <row r="220" spans="1:32" ht="97.5" customHeight="1" outlineLevel="3">
      <c r="A220" s="47" t="s">
        <v>69</v>
      </c>
      <c r="B220" s="25" t="s">
        <v>39</v>
      </c>
      <c r="C220" s="25" t="s">
        <v>19</v>
      </c>
      <c r="D220" s="25" t="s">
        <v>168</v>
      </c>
      <c r="E220" s="25"/>
      <c r="F220" s="25"/>
      <c r="G220" s="25"/>
      <c r="H220" s="25"/>
      <c r="I220" s="25"/>
      <c r="J220" s="25"/>
      <c r="K220" s="24">
        <f>K221+K223+K225</f>
        <v>18362</v>
      </c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6"/>
      <c r="AD220" s="5"/>
      <c r="AE220" s="6"/>
      <c r="AF220" s="5"/>
    </row>
    <row r="221" spans="1:32" ht="96.75" customHeight="1" outlineLevel="4">
      <c r="A221" s="27" t="s">
        <v>142</v>
      </c>
      <c r="B221" s="43" t="s">
        <v>39</v>
      </c>
      <c r="C221" s="43" t="s">
        <v>19</v>
      </c>
      <c r="D221" s="43" t="s">
        <v>243</v>
      </c>
      <c r="E221" s="43"/>
      <c r="F221" s="43" t="s">
        <v>5</v>
      </c>
      <c r="G221" s="43"/>
      <c r="H221" s="43"/>
      <c r="I221" s="43"/>
      <c r="J221" s="43"/>
      <c r="K221" s="64">
        <f>K222</f>
        <v>3721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2407</v>
      </c>
      <c r="AC221" s="6">
        <v>0</v>
      </c>
      <c r="AD221" s="5">
        <v>0</v>
      </c>
      <c r="AE221" s="6">
        <v>0</v>
      </c>
      <c r="AF221" s="5">
        <v>0</v>
      </c>
    </row>
    <row r="222" spans="1:32" ht="47.25" outlineLevel="5">
      <c r="A222" s="37" t="s">
        <v>163</v>
      </c>
      <c r="B222" s="41" t="s">
        <v>39</v>
      </c>
      <c r="C222" s="41" t="s">
        <v>19</v>
      </c>
      <c r="D222" s="41" t="s">
        <v>243</v>
      </c>
      <c r="E222" s="41" t="s">
        <v>81</v>
      </c>
      <c r="F222" s="41" t="s">
        <v>5</v>
      </c>
      <c r="G222" s="41"/>
      <c r="H222" s="41"/>
      <c r="I222" s="41"/>
      <c r="J222" s="41"/>
      <c r="K222" s="56">
        <v>3721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2407</v>
      </c>
      <c r="AC222" s="6">
        <v>0</v>
      </c>
      <c r="AD222" s="5">
        <v>0</v>
      </c>
      <c r="AE222" s="6">
        <v>0</v>
      </c>
      <c r="AF222" s="5">
        <v>0</v>
      </c>
    </row>
    <row r="223" spans="1:32" ht="144" customHeight="1" outlineLevel="4">
      <c r="A223" s="27" t="s">
        <v>143</v>
      </c>
      <c r="B223" s="43" t="s">
        <v>39</v>
      </c>
      <c r="C223" s="43" t="s">
        <v>19</v>
      </c>
      <c r="D223" s="43" t="s">
        <v>242</v>
      </c>
      <c r="E223" s="43"/>
      <c r="F223" s="43" t="s">
        <v>5</v>
      </c>
      <c r="G223" s="43"/>
      <c r="H223" s="43"/>
      <c r="I223" s="43"/>
      <c r="J223" s="43"/>
      <c r="K223" s="64">
        <f>K224</f>
        <v>8570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7394.8</v>
      </c>
      <c r="AC223" s="6">
        <v>0</v>
      </c>
      <c r="AD223" s="5">
        <v>0</v>
      </c>
      <c r="AE223" s="6">
        <v>0</v>
      </c>
      <c r="AF223" s="5">
        <v>0</v>
      </c>
    </row>
    <row r="224" spans="1:32" ht="47.25" outlineLevel="5">
      <c r="A224" s="37" t="s">
        <v>163</v>
      </c>
      <c r="B224" s="41" t="s">
        <v>39</v>
      </c>
      <c r="C224" s="41" t="s">
        <v>19</v>
      </c>
      <c r="D224" s="43" t="s">
        <v>242</v>
      </c>
      <c r="E224" s="41" t="s">
        <v>81</v>
      </c>
      <c r="F224" s="41" t="s">
        <v>5</v>
      </c>
      <c r="G224" s="41"/>
      <c r="H224" s="41"/>
      <c r="I224" s="41"/>
      <c r="J224" s="41"/>
      <c r="K224" s="56">
        <v>8570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7394.8</v>
      </c>
      <c r="AC224" s="6">
        <v>0</v>
      </c>
      <c r="AD224" s="5">
        <v>0</v>
      </c>
      <c r="AE224" s="6">
        <v>0</v>
      </c>
      <c r="AF224" s="5">
        <v>0</v>
      </c>
    </row>
    <row r="225" spans="1:32" ht="267.75" outlineLevel="5">
      <c r="A225" s="27" t="s">
        <v>57</v>
      </c>
      <c r="B225" s="43" t="s">
        <v>39</v>
      </c>
      <c r="C225" s="43" t="s">
        <v>19</v>
      </c>
      <c r="D225" s="43" t="s">
        <v>241</v>
      </c>
      <c r="E225" s="43"/>
      <c r="F225" s="43"/>
      <c r="G225" s="43"/>
      <c r="H225" s="43"/>
      <c r="I225" s="43"/>
      <c r="J225" s="43"/>
      <c r="K225" s="64">
        <f>K226</f>
        <v>6071</v>
      </c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6"/>
      <c r="AD225" s="5"/>
      <c r="AE225" s="6"/>
      <c r="AF225" s="5"/>
    </row>
    <row r="226" spans="1:32" ht="31.5" outlineLevel="5">
      <c r="A226" s="37" t="s">
        <v>110</v>
      </c>
      <c r="B226" s="41" t="s">
        <v>39</v>
      </c>
      <c r="C226" s="41" t="s">
        <v>19</v>
      </c>
      <c r="D226" s="41" t="s">
        <v>241</v>
      </c>
      <c r="E226" s="41" t="s">
        <v>81</v>
      </c>
      <c r="F226" s="41"/>
      <c r="G226" s="41"/>
      <c r="H226" s="41"/>
      <c r="I226" s="41"/>
      <c r="J226" s="41"/>
      <c r="K226" s="56">
        <v>6071</v>
      </c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6"/>
      <c r="AD226" s="5"/>
      <c r="AE226" s="6"/>
      <c r="AF226" s="5"/>
    </row>
    <row r="227" spans="1:32" ht="47.25" outlineLevel="1">
      <c r="A227" s="13" t="s">
        <v>40</v>
      </c>
      <c r="B227" s="14" t="s">
        <v>41</v>
      </c>
      <c r="C227" s="15"/>
      <c r="D227" s="15"/>
      <c r="E227" s="15"/>
      <c r="F227" s="15" t="s">
        <v>5</v>
      </c>
      <c r="G227" s="15"/>
      <c r="H227" s="15"/>
      <c r="I227" s="15"/>
      <c r="J227" s="15"/>
      <c r="K227" s="16">
        <f>K228+K239</f>
        <v>43567.1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44317.403</v>
      </c>
      <c r="AC227" s="6">
        <v>0</v>
      </c>
      <c r="AD227" s="5">
        <v>0</v>
      </c>
      <c r="AE227" s="6">
        <v>0</v>
      </c>
      <c r="AF227" s="5">
        <v>0</v>
      </c>
    </row>
    <row r="228" spans="1:32" ht="78.75" outlineLevel="1">
      <c r="A228" s="17" t="s">
        <v>244</v>
      </c>
      <c r="B228" s="25" t="s">
        <v>41</v>
      </c>
      <c r="C228" s="23"/>
      <c r="D228" s="25" t="s">
        <v>245</v>
      </c>
      <c r="E228" s="23"/>
      <c r="F228" s="23"/>
      <c r="G228" s="23"/>
      <c r="H228" s="23"/>
      <c r="I228" s="23"/>
      <c r="J228" s="23"/>
      <c r="K228" s="24">
        <f>K229+K232+K259</f>
        <v>19750</v>
      </c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6"/>
      <c r="AD228" s="5"/>
      <c r="AE228" s="6"/>
      <c r="AF228" s="5"/>
    </row>
    <row r="229" spans="1:32" ht="47.25" outlineLevel="1">
      <c r="A229" s="27" t="s">
        <v>246</v>
      </c>
      <c r="B229" s="43" t="s">
        <v>41</v>
      </c>
      <c r="C229" s="43" t="s">
        <v>23</v>
      </c>
      <c r="D229" s="43" t="s">
        <v>249</v>
      </c>
      <c r="E229" s="41"/>
      <c r="F229" s="41"/>
      <c r="G229" s="41"/>
      <c r="H229" s="41"/>
      <c r="I229" s="41"/>
      <c r="J229" s="41"/>
      <c r="K229" s="64">
        <f>K230</f>
        <v>1500</v>
      </c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6"/>
      <c r="AD229" s="5"/>
      <c r="AE229" s="6"/>
      <c r="AF229" s="5"/>
    </row>
    <row r="230" spans="1:32" ht="223.5" customHeight="1" outlineLevel="1">
      <c r="A230" s="60" t="s">
        <v>247</v>
      </c>
      <c r="B230" s="41" t="s">
        <v>41</v>
      </c>
      <c r="C230" s="41" t="s">
        <v>23</v>
      </c>
      <c r="D230" s="41" t="s">
        <v>248</v>
      </c>
      <c r="E230" s="41" t="s">
        <v>164</v>
      </c>
      <c r="F230" s="41"/>
      <c r="G230" s="41"/>
      <c r="H230" s="41"/>
      <c r="I230" s="41"/>
      <c r="J230" s="41"/>
      <c r="K230" s="56">
        <v>1500</v>
      </c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6"/>
      <c r="AD230" s="5"/>
      <c r="AE230" s="6"/>
      <c r="AF230" s="5"/>
    </row>
    <row r="231" spans="1:32" ht="99" customHeight="1" outlineLevel="1">
      <c r="A231" s="17" t="s">
        <v>244</v>
      </c>
      <c r="B231" s="41" t="s">
        <v>41</v>
      </c>
      <c r="C231" s="41"/>
      <c r="D231" s="25" t="s">
        <v>245</v>
      </c>
      <c r="E231" s="41"/>
      <c r="F231" s="41"/>
      <c r="G231" s="41"/>
      <c r="H231" s="41"/>
      <c r="I231" s="41"/>
      <c r="J231" s="41"/>
      <c r="K231" s="56">
        <f>K232</f>
        <v>6989</v>
      </c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6"/>
      <c r="AD231" s="5"/>
      <c r="AE231" s="6"/>
      <c r="AF231" s="5"/>
    </row>
    <row r="232" spans="1:32" ht="95.25" customHeight="1" outlineLevel="1">
      <c r="A232" s="61" t="s">
        <v>252</v>
      </c>
      <c r="B232" s="43" t="s">
        <v>41</v>
      </c>
      <c r="C232" s="41"/>
      <c r="D232" s="41"/>
      <c r="E232" s="41"/>
      <c r="F232" s="41"/>
      <c r="G232" s="41"/>
      <c r="H232" s="41"/>
      <c r="I232" s="41"/>
      <c r="J232" s="41"/>
      <c r="K232" s="56">
        <f>K233</f>
        <v>6989</v>
      </c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6"/>
      <c r="AD232" s="5"/>
      <c r="AE232" s="6"/>
      <c r="AF232" s="5"/>
    </row>
    <row r="233" spans="1:32" ht="69.75" customHeight="1" outlineLevel="3">
      <c r="A233" s="17" t="s">
        <v>144</v>
      </c>
      <c r="B233" s="18" t="s">
        <v>41</v>
      </c>
      <c r="C233" s="18" t="s">
        <v>42</v>
      </c>
      <c r="D233" s="18" t="s">
        <v>253</v>
      </c>
      <c r="E233" s="18"/>
      <c r="F233" s="18" t="s">
        <v>5</v>
      </c>
      <c r="G233" s="18"/>
      <c r="H233" s="18"/>
      <c r="I233" s="18"/>
      <c r="J233" s="18"/>
      <c r="K233" s="65">
        <f>K234+K237</f>
        <v>6989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5429</v>
      </c>
      <c r="AC233" s="6">
        <v>0</v>
      </c>
      <c r="AD233" s="5">
        <v>0</v>
      </c>
      <c r="AE233" s="6">
        <v>0</v>
      </c>
      <c r="AF233" s="5">
        <v>0</v>
      </c>
    </row>
    <row r="234" spans="1:32" ht="31.5" outlineLevel="4">
      <c r="A234" s="37" t="s">
        <v>59</v>
      </c>
      <c r="B234" s="38" t="s">
        <v>41</v>
      </c>
      <c r="C234" s="38" t="s">
        <v>42</v>
      </c>
      <c r="D234" s="19" t="s">
        <v>253</v>
      </c>
      <c r="E234" s="38"/>
      <c r="F234" s="38" t="s">
        <v>5</v>
      </c>
      <c r="G234" s="38"/>
      <c r="H234" s="38"/>
      <c r="I234" s="38"/>
      <c r="J234" s="38"/>
      <c r="K234" s="56">
        <f>K235+K236</f>
        <v>6859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795</v>
      </c>
      <c r="AC234" s="6">
        <v>0</v>
      </c>
      <c r="AD234" s="5">
        <v>0</v>
      </c>
      <c r="AE234" s="6">
        <v>0</v>
      </c>
      <c r="AF234" s="5">
        <v>0</v>
      </c>
    </row>
    <row r="235" spans="1:32" ht="96.75" customHeight="1" outlineLevel="5">
      <c r="A235" s="37" t="s">
        <v>98</v>
      </c>
      <c r="B235" s="38" t="s">
        <v>41</v>
      </c>
      <c r="C235" s="38" t="s">
        <v>42</v>
      </c>
      <c r="D235" s="19" t="s">
        <v>253</v>
      </c>
      <c r="E235" s="38" t="s">
        <v>50</v>
      </c>
      <c r="F235" s="38" t="s">
        <v>5</v>
      </c>
      <c r="G235" s="38"/>
      <c r="H235" s="38"/>
      <c r="I235" s="38"/>
      <c r="J235" s="38"/>
      <c r="K235" s="56">
        <v>6400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5">
        <v>174.252</v>
      </c>
      <c r="AC235" s="6">
        <v>0</v>
      </c>
      <c r="AD235" s="5">
        <v>0</v>
      </c>
      <c r="AE235" s="6">
        <v>0</v>
      </c>
      <c r="AF235" s="5">
        <v>0</v>
      </c>
    </row>
    <row r="236" spans="1:32" ht="34.5" customHeight="1" outlineLevel="5">
      <c r="A236" s="37" t="s">
        <v>52</v>
      </c>
      <c r="B236" s="38" t="s">
        <v>41</v>
      </c>
      <c r="C236" s="38" t="s">
        <v>42</v>
      </c>
      <c r="D236" s="19" t="s">
        <v>253</v>
      </c>
      <c r="E236" s="38" t="s">
        <v>51</v>
      </c>
      <c r="F236" s="38" t="s">
        <v>5</v>
      </c>
      <c r="G236" s="38"/>
      <c r="H236" s="38"/>
      <c r="I236" s="38"/>
      <c r="J236" s="38"/>
      <c r="K236" s="56">
        <v>459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60</v>
      </c>
      <c r="AC236" s="6">
        <v>0</v>
      </c>
      <c r="AD236" s="5">
        <v>0</v>
      </c>
      <c r="AE236" s="6">
        <v>0</v>
      </c>
      <c r="AF236" s="5">
        <v>0</v>
      </c>
    </row>
    <row r="237" spans="1:32" ht="19.5" customHeight="1" outlineLevel="5">
      <c r="A237" s="37" t="s">
        <v>79</v>
      </c>
      <c r="B237" s="41" t="s">
        <v>41</v>
      </c>
      <c r="C237" s="41" t="s">
        <v>42</v>
      </c>
      <c r="D237" s="41" t="s">
        <v>254</v>
      </c>
      <c r="E237" s="38"/>
      <c r="F237" s="38"/>
      <c r="G237" s="38"/>
      <c r="H237" s="38"/>
      <c r="I237" s="38"/>
      <c r="J237" s="38"/>
      <c r="K237" s="56">
        <f>K238</f>
        <v>130</v>
      </c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6"/>
      <c r="AD237" s="5"/>
      <c r="AE237" s="6"/>
      <c r="AF237" s="5"/>
    </row>
    <row r="238" spans="1:32" ht="34.5" customHeight="1" outlineLevel="5">
      <c r="A238" s="37" t="s">
        <v>52</v>
      </c>
      <c r="B238" s="41" t="s">
        <v>41</v>
      </c>
      <c r="C238" s="41" t="s">
        <v>42</v>
      </c>
      <c r="D238" s="41" t="s">
        <v>254</v>
      </c>
      <c r="E238" s="38" t="s">
        <v>51</v>
      </c>
      <c r="F238" s="38"/>
      <c r="G238" s="38"/>
      <c r="H238" s="38"/>
      <c r="I238" s="38"/>
      <c r="J238" s="38"/>
      <c r="K238" s="56">
        <v>130</v>
      </c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6"/>
      <c r="AD238" s="5"/>
      <c r="AE238" s="6"/>
      <c r="AF238" s="5"/>
    </row>
    <row r="239" spans="1:32" ht="47.25" outlineLevel="3">
      <c r="A239" s="27" t="s">
        <v>80</v>
      </c>
      <c r="B239" s="36" t="s">
        <v>41</v>
      </c>
      <c r="C239" s="36"/>
      <c r="D239" s="36" t="s">
        <v>219</v>
      </c>
      <c r="E239" s="36"/>
      <c r="F239" s="36"/>
      <c r="G239" s="36"/>
      <c r="H239" s="36"/>
      <c r="I239" s="36"/>
      <c r="J239" s="36"/>
      <c r="K239" s="64">
        <f>K240+K243+K245+K249+K254</f>
        <v>23817.1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20</v>
      </c>
      <c r="AC239" s="6">
        <v>0</v>
      </c>
      <c r="AD239" s="5">
        <v>0</v>
      </c>
      <c r="AE239" s="6">
        <v>0</v>
      </c>
      <c r="AF239" s="5">
        <v>0</v>
      </c>
    </row>
    <row r="240" spans="1:32" ht="31.5" outlineLevel="3">
      <c r="A240" s="27" t="s">
        <v>82</v>
      </c>
      <c r="B240" s="43" t="s">
        <v>41</v>
      </c>
      <c r="C240" s="43" t="s">
        <v>34</v>
      </c>
      <c r="D240" s="43" t="s">
        <v>255</v>
      </c>
      <c r="E240" s="41"/>
      <c r="F240" s="41"/>
      <c r="G240" s="41"/>
      <c r="H240" s="41"/>
      <c r="I240" s="41"/>
      <c r="J240" s="41"/>
      <c r="K240" s="64">
        <f>K241+K242</f>
        <v>647</v>
      </c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6"/>
      <c r="AD240" s="5"/>
      <c r="AE240" s="6"/>
      <c r="AF240" s="5"/>
    </row>
    <row r="241" spans="1:32" ht="94.5" outlineLevel="3">
      <c r="A241" s="37" t="s">
        <v>98</v>
      </c>
      <c r="B241" s="41" t="s">
        <v>41</v>
      </c>
      <c r="C241" s="41" t="s">
        <v>34</v>
      </c>
      <c r="D241" s="41" t="s">
        <v>255</v>
      </c>
      <c r="E241" s="41" t="s">
        <v>50</v>
      </c>
      <c r="F241" s="41"/>
      <c r="G241" s="41"/>
      <c r="H241" s="41"/>
      <c r="I241" s="41"/>
      <c r="J241" s="41"/>
      <c r="K241" s="56">
        <v>640</v>
      </c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6"/>
      <c r="AD241" s="5"/>
      <c r="AE241" s="6"/>
      <c r="AF241" s="5"/>
    </row>
    <row r="242" spans="1:32" ht="31.5" outlineLevel="3">
      <c r="A242" s="37" t="s">
        <v>52</v>
      </c>
      <c r="B242" s="41" t="s">
        <v>41</v>
      </c>
      <c r="C242" s="41" t="s">
        <v>34</v>
      </c>
      <c r="D242" s="41" t="s">
        <v>256</v>
      </c>
      <c r="E242" s="41" t="s">
        <v>51</v>
      </c>
      <c r="F242" s="41"/>
      <c r="G242" s="41"/>
      <c r="H242" s="41"/>
      <c r="I242" s="41"/>
      <c r="J242" s="41"/>
      <c r="K242" s="56">
        <v>7</v>
      </c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6"/>
      <c r="AD242" s="5"/>
      <c r="AE242" s="6"/>
      <c r="AF242" s="5"/>
    </row>
    <row r="243" spans="1:32" ht="33" customHeight="1" outlineLevel="4">
      <c r="A243" s="27" t="s">
        <v>145</v>
      </c>
      <c r="B243" s="36" t="s">
        <v>41</v>
      </c>
      <c r="C243" s="36" t="s">
        <v>43</v>
      </c>
      <c r="D243" s="36" t="s">
        <v>257</v>
      </c>
      <c r="E243" s="38"/>
      <c r="F243" s="38" t="s">
        <v>5</v>
      </c>
      <c r="G243" s="38"/>
      <c r="H243" s="38"/>
      <c r="I243" s="38"/>
      <c r="J243" s="38"/>
      <c r="K243" s="64">
        <f>K244</f>
        <v>30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20</v>
      </c>
      <c r="AC243" s="6">
        <v>0</v>
      </c>
      <c r="AD243" s="5">
        <v>0</v>
      </c>
      <c r="AE243" s="6">
        <v>0</v>
      </c>
      <c r="AF243" s="5">
        <v>0</v>
      </c>
    </row>
    <row r="244" spans="1:32" ht="18.75" customHeight="1" outlineLevel="5">
      <c r="A244" s="37" t="s">
        <v>165</v>
      </c>
      <c r="B244" s="38" t="s">
        <v>41</v>
      </c>
      <c r="C244" s="38" t="s">
        <v>43</v>
      </c>
      <c r="D244" s="38" t="s">
        <v>257</v>
      </c>
      <c r="E244" s="38" t="s">
        <v>164</v>
      </c>
      <c r="F244" s="38" t="s">
        <v>5</v>
      </c>
      <c r="G244" s="38"/>
      <c r="H244" s="38"/>
      <c r="I244" s="38"/>
      <c r="J244" s="38"/>
      <c r="K244" s="56">
        <v>30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20</v>
      </c>
      <c r="AC244" s="6">
        <v>0</v>
      </c>
      <c r="AD244" s="5">
        <v>0</v>
      </c>
      <c r="AE244" s="6">
        <v>0</v>
      </c>
      <c r="AF244" s="5">
        <v>0</v>
      </c>
    </row>
    <row r="245" spans="1:32" ht="24" customHeight="1" outlineLevel="3">
      <c r="A245" s="17" t="s">
        <v>146</v>
      </c>
      <c r="B245" s="18" t="s">
        <v>41</v>
      </c>
      <c r="C245" s="18" t="s">
        <v>23</v>
      </c>
      <c r="D245" s="18"/>
      <c r="E245" s="18"/>
      <c r="F245" s="18" t="s">
        <v>5</v>
      </c>
      <c r="G245" s="18"/>
      <c r="H245" s="18"/>
      <c r="I245" s="18"/>
      <c r="J245" s="18"/>
      <c r="K245" s="65">
        <f>K246</f>
        <v>1.1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  <c r="AB245" s="5">
        <v>17</v>
      </c>
      <c r="AC245" s="6">
        <v>0</v>
      </c>
      <c r="AD245" s="5">
        <v>0</v>
      </c>
      <c r="AE245" s="6">
        <v>0</v>
      </c>
      <c r="AF245" s="5">
        <v>0</v>
      </c>
    </row>
    <row r="246" spans="1:32" ht="84" customHeight="1" outlineLevel="3">
      <c r="A246" s="27" t="s">
        <v>133</v>
      </c>
      <c r="B246" s="36" t="s">
        <v>41</v>
      </c>
      <c r="C246" s="36" t="s">
        <v>23</v>
      </c>
      <c r="D246" s="36" t="s">
        <v>258</v>
      </c>
      <c r="E246" s="36"/>
      <c r="F246" s="36" t="s">
        <v>5</v>
      </c>
      <c r="G246" s="36"/>
      <c r="H246" s="36"/>
      <c r="I246" s="36"/>
      <c r="J246" s="36"/>
      <c r="K246" s="64">
        <f>K247</f>
        <v>1.1</v>
      </c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6"/>
      <c r="AD246" s="5"/>
      <c r="AE246" s="6"/>
      <c r="AF246" s="5"/>
    </row>
    <row r="247" spans="1:32" ht="21.75" customHeight="1" outlineLevel="3">
      <c r="A247" s="37" t="s">
        <v>83</v>
      </c>
      <c r="B247" s="38" t="s">
        <v>41</v>
      </c>
      <c r="C247" s="38" t="s">
        <v>23</v>
      </c>
      <c r="D247" s="38" t="s">
        <v>258</v>
      </c>
      <c r="E247" s="38" t="s">
        <v>84</v>
      </c>
      <c r="F247" s="38" t="s">
        <v>5</v>
      </c>
      <c r="G247" s="38"/>
      <c r="H247" s="38"/>
      <c r="I247" s="38"/>
      <c r="J247" s="38"/>
      <c r="K247" s="56">
        <f>K248</f>
        <v>1.1</v>
      </c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6"/>
      <c r="AD247" s="5"/>
      <c r="AE247" s="6"/>
      <c r="AF247" s="5"/>
    </row>
    <row r="248" spans="1:32" ht="24" customHeight="1" outlineLevel="3">
      <c r="A248" s="21" t="s">
        <v>74</v>
      </c>
      <c r="B248" s="38" t="s">
        <v>41</v>
      </c>
      <c r="C248" s="38" t="s">
        <v>23</v>
      </c>
      <c r="D248" s="38" t="s">
        <v>258</v>
      </c>
      <c r="E248" s="19" t="s">
        <v>73</v>
      </c>
      <c r="F248" s="18"/>
      <c r="G248" s="18"/>
      <c r="H248" s="18"/>
      <c r="I248" s="18"/>
      <c r="J248" s="18"/>
      <c r="K248" s="65">
        <v>1.1</v>
      </c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6"/>
      <c r="AD248" s="5"/>
      <c r="AE248" s="6"/>
      <c r="AF248" s="5"/>
    </row>
    <row r="249" spans="1:32" ht="15.75" outlineLevel="2">
      <c r="A249" s="27" t="s">
        <v>148</v>
      </c>
      <c r="B249" s="36" t="s">
        <v>41</v>
      </c>
      <c r="C249" s="36" t="s">
        <v>44</v>
      </c>
      <c r="D249" s="36"/>
      <c r="E249" s="36"/>
      <c r="F249" s="36" t="s">
        <v>5</v>
      </c>
      <c r="G249" s="36"/>
      <c r="H249" s="36"/>
      <c r="I249" s="36"/>
      <c r="J249" s="36"/>
      <c r="K249" s="64">
        <f>K250</f>
        <v>833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v>756.6</v>
      </c>
      <c r="AC249" s="6">
        <v>0</v>
      </c>
      <c r="AD249" s="5">
        <v>0</v>
      </c>
      <c r="AE249" s="6">
        <v>0</v>
      </c>
      <c r="AF249" s="5">
        <v>0</v>
      </c>
    </row>
    <row r="250" spans="1:32" ht="31.5" outlineLevel="3">
      <c r="A250" s="27" t="s">
        <v>149</v>
      </c>
      <c r="B250" s="36" t="s">
        <v>41</v>
      </c>
      <c r="C250" s="36" t="s">
        <v>45</v>
      </c>
      <c r="D250" s="36"/>
      <c r="E250" s="36"/>
      <c r="F250" s="36" t="s">
        <v>5</v>
      </c>
      <c r="G250" s="36"/>
      <c r="H250" s="36"/>
      <c r="I250" s="36"/>
      <c r="J250" s="36"/>
      <c r="K250" s="64">
        <f>K251</f>
        <v>833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  <c r="AB250" s="5">
        <v>756.6</v>
      </c>
      <c r="AC250" s="6">
        <v>0</v>
      </c>
      <c r="AD250" s="5">
        <v>0</v>
      </c>
      <c r="AE250" s="6">
        <v>0</v>
      </c>
      <c r="AF250" s="5">
        <v>0</v>
      </c>
    </row>
    <row r="251" spans="1:32" ht="47.25" outlineLevel="4">
      <c r="A251" s="27" t="s">
        <v>147</v>
      </c>
      <c r="B251" s="36" t="s">
        <v>41</v>
      </c>
      <c r="C251" s="36" t="s">
        <v>45</v>
      </c>
      <c r="D251" s="36" t="s">
        <v>259</v>
      </c>
      <c r="E251" s="36"/>
      <c r="F251" s="36" t="s">
        <v>5</v>
      </c>
      <c r="G251" s="36"/>
      <c r="H251" s="36"/>
      <c r="I251" s="36"/>
      <c r="J251" s="36"/>
      <c r="K251" s="64">
        <f>K253</f>
        <v>833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756.6</v>
      </c>
      <c r="AC251" s="6">
        <v>0</v>
      </c>
      <c r="AD251" s="5">
        <v>0</v>
      </c>
      <c r="AE251" s="6">
        <v>0</v>
      </c>
      <c r="AF251" s="5">
        <v>0</v>
      </c>
    </row>
    <row r="252" spans="1:32" ht="15.75" outlineLevel="4">
      <c r="A252" s="27" t="s">
        <v>83</v>
      </c>
      <c r="B252" s="38" t="s">
        <v>41</v>
      </c>
      <c r="C252" s="38" t="s">
        <v>45</v>
      </c>
      <c r="D252" s="38" t="s">
        <v>259</v>
      </c>
      <c r="E252" s="38" t="s">
        <v>84</v>
      </c>
      <c r="F252" s="36"/>
      <c r="G252" s="36"/>
      <c r="H252" s="36"/>
      <c r="I252" s="36"/>
      <c r="J252" s="36"/>
      <c r="K252" s="64">
        <f>K253</f>
        <v>833</v>
      </c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6"/>
      <c r="AD252" s="5"/>
      <c r="AE252" s="6"/>
      <c r="AF252" s="5"/>
    </row>
    <row r="253" spans="1:32" ht="15.75" outlineLevel="5">
      <c r="A253" s="37" t="s">
        <v>74</v>
      </c>
      <c r="B253" s="38" t="s">
        <v>41</v>
      </c>
      <c r="C253" s="38" t="s">
        <v>45</v>
      </c>
      <c r="D253" s="38" t="s">
        <v>259</v>
      </c>
      <c r="E253" s="38" t="s">
        <v>73</v>
      </c>
      <c r="F253" s="38" t="s">
        <v>5</v>
      </c>
      <c r="G253" s="38"/>
      <c r="H253" s="38"/>
      <c r="I253" s="38"/>
      <c r="J253" s="38"/>
      <c r="K253" s="56">
        <v>833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756.6</v>
      </c>
      <c r="AC253" s="6">
        <v>0</v>
      </c>
      <c r="AD253" s="5">
        <v>0</v>
      </c>
      <c r="AE253" s="6">
        <v>0</v>
      </c>
      <c r="AF253" s="5">
        <v>0</v>
      </c>
    </row>
    <row r="254" spans="1:32" ht="15.75" outlineLevel="3">
      <c r="A254" s="27" t="s">
        <v>150</v>
      </c>
      <c r="B254" s="36" t="s">
        <v>41</v>
      </c>
      <c r="C254" s="36" t="s">
        <v>46</v>
      </c>
      <c r="D254" s="36"/>
      <c r="E254" s="36"/>
      <c r="F254" s="36" t="s">
        <v>5</v>
      </c>
      <c r="G254" s="36"/>
      <c r="H254" s="36"/>
      <c r="I254" s="36"/>
      <c r="J254" s="36"/>
      <c r="K254" s="64">
        <f>K255+K257</f>
        <v>22306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24997</v>
      </c>
      <c r="AC254" s="6">
        <v>0</v>
      </c>
      <c r="AD254" s="5">
        <v>0</v>
      </c>
      <c r="AE254" s="6">
        <v>0</v>
      </c>
      <c r="AF254" s="5">
        <v>0</v>
      </c>
    </row>
    <row r="255" spans="1:32" ht="126" outlineLevel="4">
      <c r="A255" s="27" t="s">
        <v>151</v>
      </c>
      <c r="B255" s="36" t="s">
        <v>41</v>
      </c>
      <c r="C255" s="36" t="s">
        <v>46</v>
      </c>
      <c r="D255" s="36" t="s">
        <v>260</v>
      </c>
      <c r="E255" s="36"/>
      <c r="F255" s="36" t="s">
        <v>5</v>
      </c>
      <c r="G255" s="36"/>
      <c r="H255" s="36"/>
      <c r="I255" s="36"/>
      <c r="J255" s="36"/>
      <c r="K255" s="64">
        <f>K256</f>
        <v>20806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5">
        <v>20935</v>
      </c>
      <c r="AC255" s="6">
        <v>0</v>
      </c>
      <c r="AD255" s="5">
        <v>0</v>
      </c>
      <c r="AE255" s="6">
        <v>0</v>
      </c>
      <c r="AF255" s="5">
        <v>0</v>
      </c>
    </row>
    <row r="256" spans="1:32" ht="31.5" outlineLevel="5">
      <c r="A256" s="37" t="s">
        <v>52</v>
      </c>
      <c r="B256" s="38" t="s">
        <v>41</v>
      </c>
      <c r="C256" s="38" t="s">
        <v>46</v>
      </c>
      <c r="D256" s="38" t="s">
        <v>260</v>
      </c>
      <c r="E256" s="38" t="s">
        <v>51</v>
      </c>
      <c r="F256" s="38" t="s">
        <v>5</v>
      </c>
      <c r="G256" s="38"/>
      <c r="H256" s="38"/>
      <c r="I256" s="38"/>
      <c r="J256" s="38"/>
      <c r="K256" s="56">
        <v>20806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20935</v>
      </c>
      <c r="AC256" s="6">
        <v>0</v>
      </c>
      <c r="AD256" s="5">
        <v>0</v>
      </c>
      <c r="AE256" s="6">
        <v>0</v>
      </c>
      <c r="AF256" s="5">
        <v>0</v>
      </c>
    </row>
    <row r="257" spans="1:32" ht="78.75" outlineLevel="5">
      <c r="A257" s="37" t="s">
        <v>261</v>
      </c>
      <c r="B257" s="36" t="s">
        <v>41</v>
      </c>
      <c r="C257" s="36" t="s">
        <v>46</v>
      </c>
      <c r="D257" s="36" t="s">
        <v>262</v>
      </c>
      <c r="E257" s="38"/>
      <c r="F257" s="38"/>
      <c r="G257" s="38"/>
      <c r="H257" s="38"/>
      <c r="I257" s="38"/>
      <c r="J257" s="38"/>
      <c r="K257" s="64">
        <f>K258</f>
        <v>1500</v>
      </c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6"/>
      <c r="AD257" s="5"/>
      <c r="AE257" s="6"/>
      <c r="AF257" s="5"/>
    </row>
    <row r="258" spans="1:32" ht="31.5" outlineLevel="5">
      <c r="A258" s="37" t="s">
        <v>52</v>
      </c>
      <c r="B258" s="38" t="s">
        <v>41</v>
      </c>
      <c r="C258" s="38" t="s">
        <v>46</v>
      </c>
      <c r="D258" s="38" t="s">
        <v>262</v>
      </c>
      <c r="E258" s="38" t="s">
        <v>51</v>
      </c>
      <c r="F258" s="38"/>
      <c r="G258" s="38"/>
      <c r="H258" s="38"/>
      <c r="I258" s="38"/>
      <c r="J258" s="38"/>
      <c r="K258" s="56">
        <v>1500</v>
      </c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6"/>
      <c r="AD258" s="5"/>
      <c r="AE258" s="6"/>
      <c r="AF258" s="5"/>
    </row>
    <row r="259" spans="1:35" ht="85.5" customHeight="1" outlineLevel="5">
      <c r="A259" s="17" t="s">
        <v>162</v>
      </c>
      <c r="B259" s="18" t="s">
        <v>41</v>
      </c>
      <c r="C259" s="18" t="s">
        <v>161</v>
      </c>
      <c r="D259" s="18"/>
      <c r="E259" s="18"/>
      <c r="F259" s="18"/>
      <c r="G259" s="18"/>
      <c r="H259" s="18"/>
      <c r="I259" s="18"/>
      <c r="J259" s="18"/>
      <c r="K259" s="65">
        <f>K261</f>
        <v>11261</v>
      </c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6"/>
      <c r="AD259" s="5"/>
      <c r="AE259" s="6"/>
      <c r="AF259" s="5"/>
      <c r="AI259" s="12"/>
    </row>
    <row r="260" spans="1:32" ht="60" customHeight="1" outlineLevel="5">
      <c r="A260" s="61" t="s">
        <v>250</v>
      </c>
      <c r="B260" s="18" t="s">
        <v>41</v>
      </c>
      <c r="C260" s="18" t="s">
        <v>161</v>
      </c>
      <c r="D260" s="43" t="s">
        <v>251</v>
      </c>
      <c r="E260" s="18"/>
      <c r="F260" s="18"/>
      <c r="G260" s="18"/>
      <c r="H260" s="18"/>
      <c r="I260" s="18"/>
      <c r="J260" s="18"/>
      <c r="K260" s="6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6"/>
      <c r="AD260" s="5"/>
      <c r="AE260" s="6"/>
      <c r="AF260" s="5"/>
    </row>
    <row r="261" spans="1:32" ht="63" outlineLevel="3">
      <c r="A261" s="17" t="s">
        <v>152</v>
      </c>
      <c r="B261" s="18" t="s">
        <v>41</v>
      </c>
      <c r="C261" s="18" t="s">
        <v>47</v>
      </c>
      <c r="D261" s="43" t="s">
        <v>251</v>
      </c>
      <c r="E261" s="18"/>
      <c r="F261" s="18" t="s">
        <v>5</v>
      </c>
      <c r="G261" s="18"/>
      <c r="H261" s="18"/>
      <c r="I261" s="18"/>
      <c r="J261" s="18"/>
      <c r="K261" s="65">
        <f>K262</f>
        <v>11261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11274</v>
      </c>
      <c r="AC261" s="6">
        <v>0</v>
      </c>
      <c r="AD261" s="5">
        <v>0</v>
      </c>
      <c r="AE261" s="6">
        <v>0</v>
      </c>
      <c r="AF261" s="5">
        <v>0</v>
      </c>
    </row>
    <row r="262" spans="1:35" ht="34.5" customHeight="1" outlineLevel="4">
      <c r="A262" s="21" t="s">
        <v>68</v>
      </c>
      <c r="B262" s="19" t="s">
        <v>41</v>
      </c>
      <c r="C262" s="19" t="s">
        <v>47</v>
      </c>
      <c r="D262" s="41" t="s">
        <v>251</v>
      </c>
      <c r="E262" s="19"/>
      <c r="F262" s="19" t="s">
        <v>5</v>
      </c>
      <c r="G262" s="19"/>
      <c r="H262" s="19"/>
      <c r="I262" s="19"/>
      <c r="J262" s="19"/>
      <c r="K262" s="66">
        <f>K264</f>
        <v>11261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11274</v>
      </c>
      <c r="AC262" s="6">
        <v>0</v>
      </c>
      <c r="AD262" s="5">
        <v>0</v>
      </c>
      <c r="AE262" s="6">
        <v>0</v>
      </c>
      <c r="AF262" s="5">
        <v>0</v>
      </c>
      <c r="AI262" s="12"/>
    </row>
    <row r="263" spans="1:32" ht="15" customHeight="1" outlineLevel="4">
      <c r="A263" s="21" t="s">
        <v>83</v>
      </c>
      <c r="B263" s="19" t="s">
        <v>41</v>
      </c>
      <c r="C263" s="19" t="s">
        <v>47</v>
      </c>
      <c r="D263" s="41" t="s">
        <v>251</v>
      </c>
      <c r="E263" s="19" t="s">
        <v>84</v>
      </c>
      <c r="F263" s="19"/>
      <c r="G263" s="19"/>
      <c r="H263" s="19"/>
      <c r="I263" s="19"/>
      <c r="J263" s="19"/>
      <c r="K263" s="66">
        <v>11261</v>
      </c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6"/>
      <c r="AD263" s="5"/>
      <c r="AE263" s="6"/>
      <c r="AF263" s="5"/>
    </row>
    <row r="264" spans="1:32" ht="15.75" outlineLevel="5">
      <c r="A264" s="21" t="s">
        <v>76</v>
      </c>
      <c r="B264" s="19" t="s">
        <v>41</v>
      </c>
      <c r="C264" s="19" t="s">
        <v>47</v>
      </c>
      <c r="D264" s="41" t="s">
        <v>251</v>
      </c>
      <c r="E264" s="19" t="s">
        <v>75</v>
      </c>
      <c r="F264" s="19" t="s">
        <v>5</v>
      </c>
      <c r="G264" s="19"/>
      <c r="H264" s="19"/>
      <c r="I264" s="19"/>
      <c r="J264" s="19"/>
      <c r="K264" s="66">
        <v>11261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>
        <v>11274</v>
      </c>
      <c r="AC264" s="6">
        <v>0</v>
      </c>
      <c r="AD264" s="5">
        <v>0</v>
      </c>
      <c r="AE264" s="6">
        <v>0</v>
      </c>
      <c r="AF264" s="5">
        <v>0</v>
      </c>
    </row>
    <row r="265" spans="1:34" ht="15.75">
      <c r="A265" s="28" t="s">
        <v>48</v>
      </c>
      <c r="B265" s="28"/>
      <c r="C265" s="28"/>
      <c r="D265" s="28"/>
      <c r="E265" s="28"/>
      <c r="F265" s="29"/>
      <c r="G265" s="29"/>
      <c r="H265" s="30"/>
      <c r="I265" s="31"/>
      <c r="J265" s="31"/>
      <c r="K265" s="16">
        <f>K12+K21+K102+K146+K196+K227</f>
        <v>432289.19999999995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388750.485</v>
      </c>
      <c r="AC265" s="8">
        <v>0</v>
      </c>
      <c r="AD265" s="7">
        <v>0</v>
      </c>
      <c r="AE265" s="8">
        <v>0</v>
      </c>
      <c r="AF265" s="7">
        <v>0</v>
      </c>
      <c r="AH265" s="12"/>
    </row>
    <row r="266" spans="1:32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 t="s">
        <v>4</v>
      </c>
      <c r="AA266" s="1"/>
      <c r="AB266" s="1"/>
      <c r="AC266" s="1"/>
      <c r="AD266" s="1"/>
      <c r="AE266" s="1"/>
      <c r="AF266" s="1"/>
    </row>
    <row r="267" spans="1:32" ht="15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9"/>
      <c r="AA267" s="9"/>
      <c r="AB267" s="9"/>
      <c r="AC267" s="9"/>
      <c r="AD267" s="9"/>
      <c r="AE267" s="9"/>
      <c r="AF267" s="9"/>
    </row>
    <row r="268" ht="15">
      <c r="K268" s="12"/>
    </row>
  </sheetData>
  <sheetProtection/>
  <mergeCells count="39">
    <mergeCell ref="D2:K2"/>
    <mergeCell ref="D3:K3"/>
    <mergeCell ref="D4:K4"/>
    <mergeCell ref="D5:K5"/>
    <mergeCell ref="E10:E11"/>
    <mergeCell ref="F10:F11"/>
    <mergeCell ref="G10:G11"/>
    <mergeCell ref="I10:I11"/>
    <mergeCell ref="A6:AD6"/>
    <mergeCell ref="A7:AD7"/>
    <mergeCell ref="A9:AF9"/>
    <mergeCell ref="A10:A11"/>
    <mergeCell ref="B10:B11"/>
    <mergeCell ref="C10:C11"/>
    <mergeCell ref="D10:D11"/>
    <mergeCell ref="AB10:AB11"/>
    <mergeCell ref="P10:P11"/>
    <mergeCell ref="Q10:Q11"/>
    <mergeCell ref="J10:J11"/>
    <mergeCell ref="K10:K11"/>
    <mergeCell ref="A267:Y267"/>
    <mergeCell ref="V10:V11"/>
    <mergeCell ref="W10:W11"/>
    <mergeCell ref="X10:X11"/>
    <mergeCell ref="Y10:Y11"/>
    <mergeCell ref="L10:L11"/>
    <mergeCell ref="M10:M11"/>
    <mergeCell ref="R10:R11"/>
    <mergeCell ref="S10:S11"/>
    <mergeCell ref="H10:H11"/>
    <mergeCell ref="N10:N11"/>
    <mergeCell ref="T10:T11"/>
    <mergeCell ref="O10:O11"/>
    <mergeCell ref="AD10:AD11"/>
    <mergeCell ref="AE10:AE11"/>
    <mergeCell ref="AF10:AF11"/>
    <mergeCell ref="U10:U11"/>
    <mergeCell ref="AA10:AA11"/>
    <mergeCell ref="AC10:AC11"/>
  </mergeCells>
  <printOptions/>
  <pageMargins left="0.7874015748031497" right="0.5905511811023623" top="0.31496062992125984" bottom="0.18" header="0.1968503937007874" footer="0.2362204724409449"/>
  <pageSetup fitToHeight="2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2015-11-16T03:01:54Z</cp:lastPrinted>
  <dcterms:created xsi:type="dcterms:W3CDTF">2013-06-21T10:04:05Z</dcterms:created>
  <dcterms:modified xsi:type="dcterms:W3CDTF">2015-11-16T03:04:55Z</dcterms:modified>
  <cp:category/>
  <cp:version/>
  <cp:contentType/>
  <cp:contentStatus/>
</cp:coreProperties>
</file>